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📋 Instruções" sheetId="1" state="visible" r:id="rId3"/>
    <sheet name="🗺 Mapeamento de Exposição" sheetId="2" state="visible" r:id="rId4"/>
    <sheet name="⚖ Avaliação de Severidade" sheetId="3" state="visible" r:id="rId5"/>
    <sheet name="✅ Plano de Ação" sheetId="4" state="visible" r:id="rId6"/>
    <sheet name="📚 Glossário e Referências" sheetId="5" state="visible" r:id="rId7"/>
  </sheets>
  <definedNames>
    <definedName function="false" hidden="false" localSheetId="2" name="_xlnm.Print_Area" vbProcedure="false">'⚖ Avaliação de Severidade'!$A$1:$I$37</definedName>
    <definedName function="false" hidden="false" localSheetId="3" name="_xlnm.Print_Area" vbProcedure="false">'✅ Plano de Ação'!$A$1:$I$30</definedName>
    <definedName function="false" hidden="false" localSheetId="0" name="_xlnm.Print_Area" vbProcedure="false">'📋 Instruções'!$A$1:$C$17</definedName>
    <definedName function="false" hidden="false" localSheetId="4" name="_xlnm.Print_Area" vbProcedure="false">'📚 Glossário e Referências'!$A$1:$C$21</definedName>
    <definedName function="false" hidden="false" localSheetId="1" name="_xlnm.Print_Area" vbProcedure="false">'🗺 Mapeamento de Exposição'!$A$1:$J$32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D4" authorId="0">
      <text>
        <r>
          <rPr>
            <sz val="10"/>
            <rFont val="Arial"/>
            <family val="2"/>
          </rPr>
          <t xml:space="preserve">Carga de trabalho incompatível com tempo disponível.
Ritmo acelerado sem pausas. Horas extras frequentes.</t>
        </r>
      </text>
    </comment>
    <comment ref="E4" authorId="0">
      <text>
        <r>
          <rPr>
            <sz val="10"/>
            <rFont val="Arial"/>
            <family val="2"/>
          </rPr>
          <t xml:space="preserve">Metas inalcançáveis ou punições sistemáticas por resultados.
Pressão temporal excessiva.</t>
        </r>
      </text>
    </comment>
    <comment ref="F4" authorId="0">
      <text>
        <r>
          <rPr>
            <sz val="10"/>
            <rFont val="Arial"/>
            <family val="2"/>
          </rPr>
          <t xml:space="preserve">Ausência de reconhecimento explícito.
Contribuição invisível. Falta de feedback positivo.</t>
        </r>
      </text>
    </comment>
    <comment ref="G4" authorId="0">
      <text>
        <r>
          <rPr>
            <sz val="10"/>
            <rFont val="Arial"/>
            <family val="2"/>
          </rPr>
          <t xml:space="preserve">Pouca autonomia sobre como o trabalho é feito.
Falta de participação em decisões que afetam o trabalho.</t>
        </r>
      </text>
    </comment>
    <comment ref="H4" authorId="0">
      <text>
        <r>
          <rPr>
            <sz val="10"/>
            <rFont val="Arial"/>
            <family val="2"/>
          </rPr>
          <t xml:space="preserve">Comportamento inconsistente, punitivo ou de humilhação pública
por parte de gestores diretos.</t>
        </r>
      </text>
    </comment>
    <comment ref="I4" authorId="0">
      <text>
        <r>
          <rPr>
            <sz val="10"/>
            <rFont val="Arial"/>
            <family val="2"/>
          </rPr>
          <t xml:space="preserve">Média automática dos 5 fatores.
≥4 = CRÍTICA · ≥3 = ALTA · ≥2 = MÉDIA · &lt;2 = BAIXA</t>
        </r>
      </text>
    </comment>
  </commentList>
</comments>
</file>

<file path=xl/sharedStrings.xml><?xml version="1.0" encoding="utf-8"?>
<sst xmlns="http://schemas.openxmlformats.org/spreadsheetml/2006/main" count="169" uniqueCount="141">
  <si>
    <t xml:space="preserve">FRAMEWORK DE MAPEAMENTO PSICOSSOCIAL  ·  NR-1 ATUALIZADA</t>
  </si>
  <si>
    <t xml:space="preserve">Portaria MTE 1.419/2024 · Vigência punitiva: 26 de maio de 2026 · Aula 4 · Comunidade Líderes FEX</t>
  </si>
  <si>
    <t xml:space="preserve">CONTEXTO LEGAL</t>
  </si>
  <si>
    <t xml:space="preserve">A Portaria MTE 1.419/2024, regulamentada pela Portaria MTE 765/2025, tornou obrigatória a inclusão dos Fatores de Risco Psicossocial Relacionados ao Trabalho (FRPRT) no PGR (Programa de Gerenciamento de Riscos). Vigência punitiva: 26 de maio de 2026. Multa: R$ 6.708,08 por trabalhador exposto. Registros mantidos por 20 anos.</t>
  </si>
  <si>
    <t xml:space="preserve">ESTRUTURA DA FERRAMENTA (3 camadas)</t>
  </si>
  <si>
    <t xml:space="preserve">Camada 1 · Mapeamento de Exposição: quais setores estão mais expostos a cada fator?
Camada 2 · Avaliação de Severidade: inventário no formato exigido pelo PGR (Probabilidade × Severidade).
Camada 3 · Plano de Ação: ações primárias (organização), secundárias (relações) e terciárias (indivíduo).</t>
  </si>
  <si>
    <t xml:space="preserve">BASE CIENTÍFICA E LEGAL</t>
  </si>
  <si>
    <t xml:space="preserve">Maslach &amp; Jackson (1981, 1986): Maslach Burnout Inventory — exaustão, despersonalização, realização.
Karasek &amp; Theorell (1990): Modelo Demanda-Controle — alta demanda + baixo controle = maior preditor de adoecimento.
OIT/WHO Mental Health at Work (2022): framework de intervenção em 3 níveis.
MTE (2024): Guia de Fatores Psicossociais — base oficial para diagnóstico.
COPSOQ-BR: questionário validado para uso em diagnóstico conforme NR-1.</t>
  </si>
  <si>
    <t xml:space="preserve">ESCALA DE NOTAS (1 a 5)</t>
  </si>
  <si>
    <t xml:space="preserve">1 = fator praticamente ausente, não observado no cotidiano.
2 = fator presente esporadicamente, sem padrão.
3 = fator presente com alguma frequência, gerenciável.
4 = fator presente frequentemente, impacto visível.
5 = fator crítico, frequente, com impacto direto no adoecimento.</t>
  </si>
  <si>
    <t xml:space="preserve">FEX Educação  ·  lideres.fexeducacao.edu.br  ·  #sejaFEX</t>
  </si>
  <si>
    <t xml:space="preserve">CAMADA 1  ·  MAPEAMENTO DE EXPOSIÇÃO POR SETOR</t>
  </si>
  <si>
    <t xml:space="preserve">Escala 1 a 5 em cada fator · Índice de Exposição calculado automaticamente</t>
  </si>
  <si>
    <t xml:space="preserve">Nº</t>
  </si>
  <si>
    <t xml:space="preserve">Setor / Área</t>
  </si>
  <si>
    <t xml:space="preserve">Tamanho
do time</t>
  </si>
  <si>
    <t xml:space="preserve">Sobrecarga
e ritmo</t>
  </si>
  <si>
    <t xml:space="preserve">Pressão
por metas</t>
  </si>
  <si>
    <t xml:space="preserve">Falta de
reconhecimento</t>
  </si>
  <si>
    <t xml:space="preserve">Baixo
controle</t>
  </si>
  <si>
    <t xml:space="preserve">Liderança
punitiva</t>
  </si>
  <si>
    <t xml:space="preserve">Índice de
exposição</t>
  </si>
  <si>
    <t xml:space="preserve">Prioridade</t>
  </si>
  <si>
    <t xml:space="preserve">Operações</t>
  </si>
  <si>
    <t xml:space="preserve">Comercial</t>
  </si>
  <si>
    <t xml:space="preserve">T.I.</t>
  </si>
  <si>
    <t xml:space="preserve">Atendimento ao cliente</t>
  </si>
  <si>
    <t xml:space="preserve">RESUMO CONSOLIDADO</t>
  </si>
  <si>
    <t xml:space="preserve">Setores CRÍTICOS</t>
  </si>
  <si>
    <t xml:space="preserve">Setores ALTOS</t>
  </si>
  <si>
    <t xml:space="preserve">Setores MÉDIOS</t>
  </si>
  <si>
    <t xml:space="preserve">Setores BAIXOS</t>
  </si>
  <si>
    <t xml:space="preserve">Índice médio geral</t>
  </si>
  <si>
    <t xml:space="preserve">CAMADA 2  ·  AVALIAÇÃO DE SEVERIDADE  ·  inventário para o PGR</t>
  </si>
  <si>
    <t xml:space="preserve">Matriz Probabilidade × Severidade · Formato exigido pela NR-1, Capítulo 1.5</t>
  </si>
  <si>
    <t xml:space="preserve">ESCALA DE AVALIAÇÃO</t>
  </si>
  <si>
    <t xml:space="preserve">Nota</t>
  </si>
  <si>
    <t xml:space="preserve">Probabilidade</t>
  </si>
  <si>
    <t xml:space="preserve">Severidade</t>
  </si>
  <si>
    <t xml:space="preserve">Improvável — ocorre excepcionalmente</t>
  </si>
  <si>
    <t xml:space="preserve">Mínima — impacto reversível e localizado</t>
  </si>
  <si>
    <t xml:space="preserve">Pouco provável — ocorre esporadicamente</t>
  </si>
  <si>
    <t xml:space="preserve">Leve — afastamento de até 15 dias</t>
  </si>
  <si>
    <t xml:space="preserve">Possível — ocorre algumas vezes por ano</t>
  </si>
  <si>
    <t xml:space="preserve">Moderada — afastamento prolongado</t>
  </si>
  <si>
    <t xml:space="preserve">Provável — ocorre mensalmente</t>
  </si>
  <si>
    <t xml:space="preserve">Grave — sequelas permanentes</t>
  </si>
  <si>
    <t xml:space="preserve">Muito provável — ocorre semanalmente</t>
  </si>
  <si>
    <t xml:space="preserve">Crítica — incapacidade ou morte</t>
  </si>
  <si>
    <t xml:space="preserve">INVENTÁRIO DE RISCOS OCUPACIONAIS PSICOSSOCIAIS (IRO)</t>
  </si>
  <si>
    <t xml:space="preserve">Fator de risco</t>
  </si>
  <si>
    <t xml:space="preserve">Setor(es) afetado(s)</t>
  </si>
  <si>
    <t xml:space="preserve">Probabilidade
(1–5)</t>
  </si>
  <si>
    <t xml:space="preserve">Severidade
(1–5)</t>
  </si>
  <si>
    <t xml:space="preserve">Nível de risco
(P × S)</t>
  </si>
  <si>
    <t xml:space="preserve">Trabalhadores
expostos</t>
  </si>
  <si>
    <t xml:space="preserve">Controle
existente</t>
  </si>
  <si>
    <t xml:space="preserve">Prioridade NR-1</t>
  </si>
  <si>
    <t xml:space="preserve">Sobrecarga e ritmo acelerado</t>
  </si>
  <si>
    <t xml:space="preserve">Operações, Atendimento</t>
  </si>
  <si>
    <t xml:space="preserve">280</t>
  </si>
  <si>
    <t xml:space="preserve">Nenhum</t>
  </si>
  <si>
    <t xml:space="preserve">Pressão excessiva por metas</t>
  </si>
  <si>
    <t xml:space="preserve">18</t>
  </si>
  <si>
    <t xml:space="preserve">Meta revisada anualmente</t>
  </si>
  <si>
    <t xml:space="preserve">Comportamento de liderança punitivo</t>
  </si>
  <si>
    <t xml:space="preserve">35</t>
  </si>
  <si>
    <t xml:space="preserve">Canal de ouvidoria</t>
  </si>
  <si>
    <t xml:space="preserve">Falta de autonomia no trabalho</t>
  </si>
  <si>
    <t xml:space="preserve">22</t>
  </si>
  <si>
    <t xml:space="preserve">Horário flexível parcial</t>
  </si>
  <si>
    <t xml:space="preserve">Ausência de reconhecimento</t>
  </si>
  <si>
    <t xml:space="preserve">Atendimento, Comercial</t>
  </si>
  <si>
    <t xml:space="preserve">58</t>
  </si>
  <si>
    <t xml:space="preserve">Premiação esporádica</t>
  </si>
  <si>
    <t xml:space="preserve">CAMADA 3  ·  PLANO DE AÇÃO POR FATOR</t>
  </si>
  <si>
    <t xml:space="preserve">Intervenção deve incidir sobre a organização do trabalho, não sobre o indivíduo · OIT/WHO, 2022</t>
  </si>
  <si>
    <t xml:space="preserve">NÍVEIS DE INTERVENÇÃO</t>
  </si>
  <si>
    <t xml:space="preserve">Nível</t>
  </si>
  <si>
    <t xml:space="preserve">Foco</t>
  </si>
  <si>
    <t xml:space="preserve">O que muda</t>
  </si>
  <si>
    <t xml:space="preserve">Exemplos práticos</t>
  </si>
  <si>
    <t xml:space="preserve">PRIMÁRIO</t>
  </si>
  <si>
    <t xml:space="preserve">A organização do trabalho</t>
  </si>
  <si>
    <t xml:space="preserve">Eliminar ou reduzir o fator de risco na fonte</t>
  </si>
  <si>
    <t xml:space="preserve">Redesenho de metas, redução de jornada, adequação de equipe, reestruturação de processos</t>
  </si>
  <si>
    <t xml:space="preserve">SECUNDÁRIO</t>
  </si>
  <si>
    <t xml:space="preserve">O ambiente e as relações</t>
  </si>
  <si>
    <t xml:space="preserve">Reduzir exposição e impacto sobre quem já está exposto</t>
  </si>
  <si>
    <t xml:space="preserve">Capacitação de lideranças, mediação de conflitos, revisão de feedback, canal de escuta ativo</t>
  </si>
  <si>
    <t xml:space="preserve">TERCIÁRIO</t>
  </si>
  <si>
    <t xml:space="preserve">O indivíduo em sofrimento</t>
  </si>
  <si>
    <t xml:space="preserve">Apoiar e reabilitar quem já adoeceu</t>
  </si>
  <si>
    <t xml:space="preserve">EAP (Employee Assistance Program), encaminhamento clínico, readaptação funcional</t>
  </si>
  <si>
    <t xml:space="preserve">PLANO DE AÇÃO POR FATOR  ·  resultados desta aba compõem o PGR</t>
  </si>
  <si>
    <t xml:space="preserve">Setor prioritário</t>
  </si>
  <si>
    <t xml:space="preserve">Intervenção Primária
(organização do trabalho)</t>
  </si>
  <si>
    <t xml:space="preserve">Intervenção Secundária
(ambiente e relações)</t>
  </si>
  <si>
    <t xml:space="preserve">Responsável</t>
  </si>
  <si>
    <t xml:space="preserve">Prazo</t>
  </si>
  <si>
    <t xml:space="preserve">Indicador de eficácia</t>
  </si>
  <si>
    <t xml:space="preserve">Status</t>
  </si>
  <si>
    <t xml:space="preserve">Sobrecarga e ritmo</t>
  </si>
  <si>
    <t xml:space="preserve">Revisar dimensionamento da equipe e redistribuir carga por criticidade</t>
  </si>
  <si>
    <t xml:space="preserve">Capacitar líderes para priorização e gestão de demanda com o time</t>
  </si>
  <si>
    <t xml:space="preserve">Não iniciado</t>
  </si>
  <si>
    <t xml:space="preserve">Pressão por metas</t>
  </si>
  <si>
    <t xml:space="preserve">Revisar processo de definição de metas com participação dos envolvidos</t>
  </si>
  <si>
    <t xml:space="preserve">Criar espaço mensal de feedback bidirecional sobre metas e resultados</t>
  </si>
  <si>
    <t xml:space="preserve">Falta de reconhecimento</t>
  </si>
  <si>
    <t xml:space="preserve">Criar rituais formais de reconhecimento integrados à rotina de gestão</t>
  </si>
  <si>
    <t xml:space="preserve">Capacitar líderes em feedback positivo estruturado e específico</t>
  </si>
  <si>
    <t xml:space="preserve">Comportamento de liderança</t>
  </si>
  <si>
    <t xml:space="preserve">Incluir comportamento de liderança no processo de avaliação 360°</t>
  </si>
  <si>
    <t xml:space="preserve">Implantar canal de escuta seguro com resposta garantida em 5 dias úteis</t>
  </si>
  <si>
    <t xml:space="preserve">Baixo controle e autonomia</t>
  </si>
  <si>
    <t xml:space="preserve">Mapear decisões que podem ser delegadas ao time sem aprovação hierárquica</t>
  </si>
  <si>
    <t xml:space="preserve">Estabelecer reuniões mensais de cocriação de processos e prioridades</t>
  </si>
  <si>
    <t xml:space="preserve">GLOSSÁRIO E REFERÊNCIAS LEGAIS E CIENTÍFICAS  ·  AULA 4</t>
  </si>
  <si>
    <t xml:space="preserve">Fatores de Risco Psicossocial (FRPRT)</t>
  </si>
  <si>
    <t xml:space="preserve">Definição oficial do Anexo II da NR-1 (2024): 'aspectos da organização do trabalho, do ambiente social e físico, e das interações humanas que têm potencial de causar danos à saúde física e mental dos trabalhadores.' Incluem sobrecarga, assédio, metas inalcançáveis, falta de autonomia e comportamento de liderança.</t>
  </si>
  <si>
    <t xml:space="preserve">Burnout (Maslach &amp; Jackson, 1981)</t>
  </si>
  <si>
    <t xml:space="preserve">Síndrome de adoecimento ocupacional composta por três dimensões: exaustão emocional (esgotamento dos recursos emocionais), despersonalização (atitude distante e cínica) e redução do senso de realização profissional. Reconhecida pela CID-11 (OMS, 2019) como fenômeno ocupacional.</t>
  </si>
  <si>
    <t xml:space="preserve">Modelo Demanda-Controle (Karasek &amp; Theorell, 1990)</t>
  </si>
  <si>
    <t xml:space="preserve">Demonstra que a combinação de alta demanda (pressão, volume, ritmo) com baixo controle (autonomia) é o maior preditor de adoecimento cardiovascular e mental no trabalho. Base dos questionários COPSOQ-BR e Job Stress Scale. Healthy Work: Stress, Productivity, and the Reconstruction of Working Life. Basic Books, 1990.</t>
  </si>
  <si>
    <t xml:space="preserve">PGR — Programa de Gerenciamento de Riscos</t>
  </si>
  <si>
    <t xml:space="preserve">Documento exigido pela NR-1, Capítulo 1.5. Deve conter o Inventário de Riscos Ocupacionais (IRO), incluindo os riscos psicossociais a partir de 26/05/2026. Deve ser mantido por 20 anos. Registros parciais já protegem juridicamente contra autuação.</t>
  </si>
  <si>
    <t xml:space="preserve">COPSOQ-BR</t>
  </si>
  <si>
    <t xml:space="preserve">Copenhagen Psychosocial Questionnaire, versão brasileira validada. Instrumento recomendado pelo MTE como metodologia para diagnóstico de riscos psicossociais. Disponível gratuitamente. Pode ser aplicado internamente como base para o IRO.</t>
  </si>
  <si>
    <t xml:space="preserve">Autuação e penalidades</t>
  </si>
  <si>
    <t xml:space="preserve">Portaria MTE 1.419/2024: multa de R$ 6.708,08 por trabalhador exposto a risco não gerenciado. Lei 14.457/2022 (para empresas com CIPA): canal de denúncias obrigatório. O MPT investiga riscos psicossociais com base na CF88 e na CLT — não segue o mesmo calendário do MTE.</t>
  </si>
  <si>
    <t xml:space="preserve">Liderança como variável de risco</t>
  </si>
  <si>
    <t xml:space="preserve">O Anexo II da NR-1 cita explicitamente o 'comportamento das lideranças na condução das equipes' como fator de risco a ser avaliado. Liderança não formada para lidar com emoções é, juridicamente, um risco ocupacional — o que muda o argumento para investir em educação corporativa.</t>
  </si>
  <si>
    <t xml:space="preserve">REFERÊNCIAS LEGAIS E CIENTÍFICAS</t>
  </si>
  <si>
    <t xml:space="preserve">  BRASIL. Portaria MTE nº 1.419, de 27 de agosto de 2024. Atualização da NR-1.</t>
  </si>
  <si>
    <t xml:space="preserve">  BRASIL. Portaria MTE nº 765, de 15 de maio de 2025. Prazo final: 26 de maio de 2026.</t>
  </si>
  <si>
    <t xml:space="preserve">  MASLACH, C.; JACKSON, S.E. The Measurement of Experienced Burnout. Journal of Organizational Behavior, 1981.</t>
  </si>
  <si>
    <t xml:space="preserve">  KARASEK, R.; THEORELL, T. Healthy Work: Stress, Productivity, and the Reconstruction of Working Life. Basic Books, 1990.</t>
  </si>
  <si>
    <t xml:space="preserve">  OIT / WHO. Mental Health at Work: Policy Brief. Geneva: International Labour Organization, 2022.</t>
  </si>
  <si>
    <t xml:space="preserve">  MTE. Guia de Fatores de Riscos Psicossociais Relacionados ao Trabalho. Brasília: MTE, 2024.</t>
  </si>
  <si>
    <t xml:space="preserve">  CLIMEC. NR-1 Atualizada 2026: Riscos Psicossociais Obrigatórios. São Paulo, 2026.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</si>
</sst>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General"/>
    <numFmt numFmtId="167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9"/>
      <color rgb="FF32CD32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AAAAAA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3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6"/>
      <color rgb="FF721C24"/>
      <name val="Arial"/>
      <family val="0"/>
      <charset val="1"/>
    </font>
    <font>
      <b val="true"/>
      <sz val="16"/>
      <color rgb="FF7D3C00"/>
      <name val="Arial"/>
      <family val="0"/>
      <charset val="1"/>
    </font>
    <font>
      <b val="true"/>
      <sz val="16"/>
      <color rgb="FF856404"/>
      <name val="Arial"/>
      <family val="0"/>
      <charset val="1"/>
    </font>
    <font>
      <b val="true"/>
      <sz val="16"/>
      <color rgb="FF155724"/>
      <name val="Arial"/>
      <family val="0"/>
      <charset val="1"/>
    </font>
    <font>
      <b val="true"/>
      <sz val="16"/>
      <color rgb="FF000000"/>
      <name val="Arial"/>
      <family val="0"/>
      <charset val="1"/>
    </font>
    <font>
      <sz val="10"/>
      <name val="Arial"/>
      <family val="2"/>
    </font>
    <font>
      <b val="true"/>
      <sz val="14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i val="true"/>
      <sz val="10"/>
      <color rgb="FF333333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80"/>
      </patternFill>
    </fill>
    <fill>
      <patternFill patternType="solid">
        <fgColor rgb="FF32CD32"/>
        <bgColor rgb="FF00FF00"/>
      </patternFill>
    </fill>
    <fill>
      <patternFill patternType="solid">
        <fgColor rgb="FFD1CDC4"/>
        <bgColor rgb="FFCCCCCC"/>
      </patternFill>
    </fill>
    <fill>
      <patternFill patternType="solid">
        <fgColor rgb="FFFFFFFF"/>
        <bgColor rgb="FFF5F5F5"/>
      </patternFill>
    </fill>
    <fill>
      <patternFill patternType="solid">
        <fgColor rgb="FFFFF3CD"/>
        <bgColor rgb="FFFFF9C4"/>
      </patternFill>
    </fill>
    <fill>
      <patternFill patternType="solid">
        <fgColor rgb="FFF5F5F5"/>
        <bgColor rgb="FFFFFFFF"/>
      </patternFill>
    </fill>
    <fill>
      <patternFill patternType="solid">
        <fgColor rgb="FFFFCDD2"/>
        <bgColor rgb="FFFFE0CC"/>
      </patternFill>
    </fill>
    <fill>
      <patternFill patternType="solid">
        <fgColor rgb="FFFFE0CC"/>
        <bgColor rgb="FFFFF3CD"/>
      </patternFill>
    </fill>
    <fill>
      <patternFill patternType="solid">
        <fgColor rgb="FFD9F5D9"/>
        <bgColor rgb="FFC8E6C9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7" fillId="0" borderId="2" xfId="0" applyFont="true" applyBorder="true" applyAlignment="true" applyProtection="false">
      <alignment horizontal="left" vertical="top" textRotation="0" wrapText="true" indent="2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5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2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7" fontId="22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8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4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4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0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" fillId="7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" fillId="5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4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721C24"/>
        <sz val="10"/>
      </font>
      <fill>
        <patternFill>
          <bgColor rgb="FFFFCDD2"/>
        </patternFill>
      </fill>
    </dxf>
    <dxf>
      <font>
        <name val="Arial"/>
        <charset val="1"/>
        <family val="0"/>
        <b val="1"/>
        <color rgb="FF7D3C00"/>
        <sz val="10"/>
      </font>
      <fill>
        <patternFill>
          <bgColor rgb="FFFFE0CC"/>
        </patternFill>
      </fill>
    </dxf>
    <dxf>
      <font>
        <name val="Arial"/>
        <charset val="1"/>
        <family val="0"/>
        <b val="1"/>
        <color rgb="FF856404"/>
        <sz val="10"/>
      </font>
      <fill>
        <patternFill>
          <bgColor rgb="FFFFF9C4"/>
        </patternFill>
      </fill>
    </dxf>
    <dxf>
      <font>
        <name val="Arial"/>
        <charset val="1"/>
        <family val="0"/>
        <b val="1"/>
        <color rgb="FF155724"/>
        <sz val="10"/>
      </font>
      <fill>
        <patternFill>
          <bgColor rgb="FFC8E6C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21C24"/>
      <rgbColor rgb="FF008000"/>
      <rgbColor rgb="FF000080"/>
      <rgbColor rgb="FF856404"/>
      <rgbColor rgb="FF800080"/>
      <rgbColor rgb="FF008080"/>
      <rgbColor rgb="FFCCCCCC"/>
      <rgbColor rgb="FF808080"/>
      <rgbColor rgb="FF9999FF"/>
      <rgbColor rgb="FF993366"/>
      <rgbColor rgb="FFFFF9C4"/>
      <rgbColor rgb="FFF5F5F5"/>
      <rgbColor rgb="FF660066"/>
      <rgbColor rgb="FFFF8080"/>
      <rgbColor rgb="FF0066CC"/>
      <rgbColor rgb="FFD1CDC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8E6C9"/>
      <rgbColor rgb="FFD9F5D9"/>
      <rgbColor rgb="FFFFF3CD"/>
      <rgbColor rgb="FF99CCFF"/>
      <rgbColor rgb="FFFFE0CC"/>
      <rgbColor rgb="FFCC99FF"/>
      <rgbColor rgb="FFFFCDD2"/>
      <rgbColor rgb="FF3366FF"/>
      <rgbColor rgb="FF33CCCC"/>
      <rgbColor rgb="FF99CC00"/>
      <rgbColor rgb="FFFFCC00"/>
      <rgbColor rgb="FFFF9900"/>
      <rgbColor rgb="FFFF6600"/>
      <rgbColor rgb="FF555555"/>
      <rgbColor rgb="FFAAAAAA"/>
      <rgbColor rgb="FF003366"/>
      <rgbColor rgb="FF32CD32"/>
      <rgbColor rgb="FF155724"/>
      <rgbColor rgb="FF333300"/>
      <rgbColor rgb="FF7D3C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82"/>
  </cols>
  <sheetData>
    <row r="1" customFormat="false" ht="51.75" hidden="false" customHeight="true" outlineLevel="0" collapsed="false">
      <c r="A1" s="1" t="s">
        <v>0</v>
      </c>
      <c r="B1" s="1"/>
      <c r="C1" s="1"/>
    </row>
    <row r="2" customFormat="false" ht="4.5" hidden="false" customHeight="true" outlineLevel="0" collapsed="false">
      <c r="A2" s="2"/>
      <c r="B2" s="2"/>
      <c r="C2" s="2"/>
    </row>
    <row r="3" customFormat="false" ht="18" hidden="false" customHeight="true" outlineLevel="0" collapsed="false">
      <c r="A3" s="3" t="s">
        <v>1</v>
      </c>
      <c r="B3" s="3"/>
      <c r="C3" s="3"/>
    </row>
    <row r="4" customFormat="false" ht="24" hidden="false" customHeight="true" outlineLevel="0" collapsed="false">
      <c r="B4" s="4" t="s">
        <v>2</v>
      </c>
      <c r="C4" s="4"/>
    </row>
    <row r="5" customFormat="false" ht="42" hidden="false" customHeight="true" outlineLevel="0" collapsed="false">
      <c r="B5" s="5" t="s">
        <v>3</v>
      </c>
      <c r="C5" s="5"/>
    </row>
    <row r="7" customFormat="false" ht="24" hidden="false" customHeight="true" outlineLevel="0" collapsed="false">
      <c r="B7" s="4" t="s">
        <v>4</v>
      </c>
      <c r="C7" s="4"/>
    </row>
    <row r="8" customFormat="false" ht="54" hidden="false" customHeight="true" outlineLevel="0" collapsed="false">
      <c r="B8" s="5" t="s">
        <v>5</v>
      </c>
      <c r="C8" s="5"/>
    </row>
    <row r="10" customFormat="false" ht="24" hidden="false" customHeight="true" outlineLevel="0" collapsed="false">
      <c r="B10" s="4" t="s">
        <v>6</v>
      </c>
      <c r="C10" s="4"/>
    </row>
    <row r="11" customFormat="false" ht="90" hidden="false" customHeight="true" outlineLevel="0" collapsed="false">
      <c r="B11" s="5" t="s">
        <v>7</v>
      </c>
      <c r="C11" s="5"/>
    </row>
    <row r="13" customFormat="false" ht="24" hidden="false" customHeight="true" outlineLevel="0" collapsed="false">
      <c r="B13" s="4" t="s">
        <v>8</v>
      </c>
      <c r="C13" s="4"/>
    </row>
    <row r="14" customFormat="false" ht="90" hidden="false" customHeight="true" outlineLevel="0" collapsed="false">
      <c r="B14" s="5" t="s">
        <v>9</v>
      </c>
      <c r="C14" s="5"/>
    </row>
    <row r="16" customFormat="false" ht="4.5" hidden="false" customHeight="true" outlineLevel="0" collapsed="false">
      <c r="A16" s="2"/>
      <c r="B16" s="2"/>
      <c r="C16" s="2"/>
    </row>
    <row r="17" customFormat="false" ht="19.5" hidden="false" customHeight="true" outlineLevel="0" collapsed="false">
      <c r="A17" s="6" t="s">
        <v>10</v>
      </c>
      <c r="B17" s="6"/>
      <c r="C17" s="6"/>
    </row>
  </sheetData>
  <mergeCells count="11">
    <mergeCell ref="A1:C1"/>
    <mergeCell ref="A3:C3"/>
    <mergeCell ref="B4:C4"/>
    <mergeCell ref="B5:C5"/>
    <mergeCell ref="B7:C7"/>
    <mergeCell ref="B8:C8"/>
    <mergeCell ref="B10:C10"/>
    <mergeCell ref="B11:C11"/>
    <mergeCell ref="B13:C13"/>
    <mergeCell ref="B14:C14"/>
    <mergeCell ref="A17:C17"/>
  </mergeCells>
  <printOptions headings="false" gridLines="false" gridLinesSet="true" horizontalCentered="true" verticalCentered="false"/>
  <pageMargins left="0.5" right="0.5" top="0.8" bottom="0.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4"/>
    <col collapsed="false" customWidth="true" hidden="false" outlineLevel="0" max="3" min="3" style="0" width="11"/>
    <col collapsed="false" customWidth="true" hidden="false" outlineLevel="0" max="5" min="4" style="0" width="14"/>
    <col collapsed="false" customWidth="true" hidden="false" outlineLevel="0" max="6" min="6" style="0" width="16"/>
    <col collapsed="false" customWidth="true" hidden="false" outlineLevel="0" max="8" min="7" style="0" width="14"/>
    <col collapsed="false" customWidth="true" hidden="false" outlineLevel="0" max="9" min="9" style="0" width="15"/>
    <col collapsed="false" customWidth="true" hidden="false" outlineLevel="0" max="10" min="10" style="0" width="14"/>
  </cols>
  <sheetData>
    <row r="1" customFormat="false" ht="51.75" hidden="false" customHeight="true" outlineLevel="0" collapsed="false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4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8" hidden="false" customHeight="true" outlineLevel="0" collapsed="false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</row>
    <row r="4" customFormat="false" ht="43.5" hidden="false" customHeight="true" outlineLevel="0" collapsed="false">
      <c r="A4" s="7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7" t="s">
        <v>22</v>
      </c>
    </row>
    <row r="5" customFormat="false" ht="27.75" hidden="false" customHeight="true" outlineLevel="0" collapsed="false">
      <c r="A5" s="8" t="n">
        <v>1</v>
      </c>
      <c r="B5" s="9" t="s">
        <v>23</v>
      </c>
      <c r="C5" s="10" t="n">
        <v>35</v>
      </c>
      <c r="D5" s="11" t="n">
        <v>4</v>
      </c>
      <c r="E5" s="11" t="n">
        <v>3</v>
      </c>
      <c r="F5" s="11" t="n">
        <v>2</v>
      </c>
      <c r="G5" s="11" t="n">
        <v>3</v>
      </c>
      <c r="H5" s="11" t="n">
        <v>4</v>
      </c>
      <c r="I5" s="12" t="n">
        <f aca="false">IFERROR(AVERAGE(D5:H5),"")</f>
        <v>3.2</v>
      </c>
      <c r="J5" s="13" t="str">
        <f aca="false">IFERROR(IF(I5&gt;=4,"CRÍTICA 🔴",IF(I5&gt;=3,"ALTA 🟠",IF(I5&gt;=2,"MÉDIA 🟡","BAIXA 🟢"))),"")</f>
        <v>ALTA 🟠</v>
      </c>
    </row>
    <row r="6" customFormat="false" ht="27.75" hidden="false" customHeight="true" outlineLevel="0" collapsed="false">
      <c r="A6" s="14" t="n">
        <v>2</v>
      </c>
      <c r="B6" s="15" t="s">
        <v>24</v>
      </c>
      <c r="C6" s="16" t="n">
        <v>18</v>
      </c>
      <c r="D6" s="17" t="n">
        <v>3</v>
      </c>
      <c r="E6" s="17" t="n">
        <v>5</v>
      </c>
      <c r="F6" s="17" t="n">
        <v>3</v>
      </c>
      <c r="G6" s="17" t="n">
        <v>2</v>
      </c>
      <c r="H6" s="17" t="n">
        <v>3</v>
      </c>
      <c r="I6" s="12" t="n">
        <f aca="false">IFERROR(AVERAGE(D6:H6),"")</f>
        <v>3.2</v>
      </c>
      <c r="J6" s="13" t="str">
        <f aca="false">IFERROR(IF(I6&gt;=4,"CRÍTICA 🔴",IF(I6&gt;=3,"ALTA 🟠",IF(I6&gt;=2,"MÉDIA 🟡","BAIXA 🟢"))),"")</f>
        <v>ALTA 🟠</v>
      </c>
    </row>
    <row r="7" customFormat="false" ht="27.75" hidden="false" customHeight="true" outlineLevel="0" collapsed="false">
      <c r="A7" s="8" t="n">
        <v>3</v>
      </c>
      <c r="B7" s="9" t="s">
        <v>25</v>
      </c>
      <c r="C7" s="10" t="n">
        <v>22</v>
      </c>
      <c r="D7" s="11" t="n">
        <v>2</v>
      </c>
      <c r="E7" s="11" t="n">
        <v>3</v>
      </c>
      <c r="F7" s="11" t="n">
        <v>4</v>
      </c>
      <c r="G7" s="11" t="n">
        <v>4</v>
      </c>
      <c r="H7" s="11" t="n">
        <v>2</v>
      </c>
      <c r="I7" s="12" t="n">
        <f aca="false">IFERROR(AVERAGE(D7:H7),"")</f>
        <v>3</v>
      </c>
      <c r="J7" s="13" t="str">
        <f aca="false">IFERROR(IF(I7&gt;=4,"CRÍTICA 🔴",IF(I7&gt;=3,"ALTA 🟠",IF(I7&gt;=2,"MÉDIA 🟡","BAIXA 🟢"))),"")</f>
        <v>ALTA 🟠</v>
      </c>
    </row>
    <row r="8" customFormat="false" ht="27.75" hidden="false" customHeight="true" outlineLevel="0" collapsed="false">
      <c r="A8" s="14" t="n">
        <v>4</v>
      </c>
      <c r="B8" s="15" t="s">
        <v>26</v>
      </c>
      <c r="C8" s="16" t="n">
        <v>40</v>
      </c>
      <c r="D8" s="17" t="n">
        <v>5</v>
      </c>
      <c r="E8" s="17" t="n">
        <v>4</v>
      </c>
      <c r="F8" s="17" t="n">
        <v>5</v>
      </c>
      <c r="G8" s="17" t="n">
        <v>3</v>
      </c>
      <c r="H8" s="17" t="n">
        <v>4</v>
      </c>
      <c r="I8" s="12" t="n">
        <f aca="false">IFERROR(AVERAGE(D8:H8),"")</f>
        <v>4.2</v>
      </c>
      <c r="J8" s="13" t="str">
        <f aca="false">IFERROR(IF(I8&gt;=4,"CRÍTICA 🔴",IF(I8&gt;=3,"ALTA 🟠",IF(I8&gt;=2,"MÉDIA 🟡","BAIXA 🟢"))),"")</f>
        <v>CRÍTICA 🔴</v>
      </c>
    </row>
    <row r="9" customFormat="false" ht="25.5" hidden="false" customHeight="true" outlineLevel="0" collapsed="false">
      <c r="A9" s="14" t="n">
        <v>4</v>
      </c>
      <c r="B9" s="18"/>
      <c r="C9" s="19"/>
      <c r="D9" s="19"/>
      <c r="E9" s="19"/>
      <c r="F9" s="19"/>
      <c r="G9" s="19"/>
      <c r="H9" s="19"/>
      <c r="I9" s="20" t="str">
        <f aca="false">IFERROR(AVERAGE(D9:H9),"")</f>
        <v/>
      </c>
      <c r="J9" s="13" t="str">
        <f aca="false">IFERROR(IF(I9&gt;=4,"CRÍTICA 🔴",IF(I9&gt;=3,"ALTA 🟠",IF(I9&gt;=2,"MÉDIA 🟡","BAIXA 🟢"))),"")</f>
        <v>CRÍTICA 🔴</v>
      </c>
    </row>
    <row r="10" customFormat="false" ht="25.5" hidden="false" customHeight="true" outlineLevel="0" collapsed="false">
      <c r="A10" s="8" t="n">
        <v>5</v>
      </c>
      <c r="B10" s="21"/>
      <c r="C10" s="22"/>
      <c r="D10" s="22"/>
      <c r="E10" s="22"/>
      <c r="F10" s="22"/>
      <c r="G10" s="22"/>
      <c r="H10" s="22"/>
      <c r="I10" s="20" t="str">
        <f aca="false">IFERROR(AVERAGE(D10:H10),"")</f>
        <v/>
      </c>
      <c r="J10" s="13" t="str">
        <f aca="false">IFERROR(IF(I10&gt;=4,"CRÍTICA 🔴",IF(I10&gt;=3,"ALTA 🟠",IF(I10&gt;=2,"MÉDIA 🟡","BAIXA 🟢"))),"")</f>
        <v>CRÍTICA 🔴</v>
      </c>
    </row>
    <row r="11" customFormat="false" ht="25.5" hidden="false" customHeight="true" outlineLevel="0" collapsed="false">
      <c r="A11" s="14" t="n">
        <v>6</v>
      </c>
      <c r="B11" s="18"/>
      <c r="C11" s="19"/>
      <c r="D11" s="19"/>
      <c r="E11" s="19"/>
      <c r="F11" s="19"/>
      <c r="G11" s="19"/>
      <c r="H11" s="19"/>
      <c r="I11" s="20" t="str">
        <f aca="false">IFERROR(AVERAGE(D11:H11),"")</f>
        <v/>
      </c>
      <c r="J11" s="13" t="str">
        <f aca="false">IFERROR(IF(I11&gt;=4,"CRÍTICA 🔴",IF(I11&gt;=3,"ALTA 🟠",IF(I11&gt;=2,"MÉDIA 🟡","BAIXA 🟢"))),"")</f>
        <v>CRÍTICA 🔴</v>
      </c>
    </row>
    <row r="12" customFormat="false" ht="25.5" hidden="false" customHeight="true" outlineLevel="0" collapsed="false">
      <c r="A12" s="8" t="n">
        <v>7</v>
      </c>
      <c r="B12" s="21"/>
      <c r="C12" s="22"/>
      <c r="D12" s="22"/>
      <c r="E12" s="22"/>
      <c r="F12" s="22"/>
      <c r="G12" s="22"/>
      <c r="H12" s="22"/>
      <c r="I12" s="20" t="str">
        <f aca="false">IFERROR(AVERAGE(D12:H12),"")</f>
        <v/>
      </c>
      <c r="J12" s="13" t="str">
        <f aca="false">IFERROR(IF(I12&gt;=4,"CRÍTICA 🔴",IF(I12&gt;=3,"ALTA 🟠",IF(I12&gt;=2,"MÉDIA 🟡","BAIXA 🟢"))),"")</f>
        <v>CRÍTICA 🔴</v>
      </c>
    </row>
    <row r="13" customFormat="false" ht="25.5" hidden="false" customHeight="true" outlineLevel="0" collapsed="false">
      <c r="A13" s="14" t="n">
        <v>8</v>
      </c>
      <c r="B13" s="18"/>
      <c r="C13" s="19"/>
      <c r="D13" s="19"/>
      <c r="E13" s="19"/>
      <c r="F13" s="19"/>
      <c r="G13" s="19"/>
      <c r="H13" s="19"/>
      <c r="I13" s="20" t="str">
        <f aca="false">IFERROR(AVERAGE(D13:H13),"")</f>
        <v/>
      </c>
      <c r="J13" s="13" t="str">
        <f aca="false">IFERROR(IF(I13&gt;=4,"CRÍTICA 🔴",IF(I13&gt;=3,"ALTA 🟠",IF(I13&gt;=2,"MÉDIA 🟡","BAIXA 🟢"))),"")</f>
        <v>CRÍTICA 🔴</v>
      </c>
    </row>
    <row r="14" customFormat="false" ht="25.5" hidden="false" customHeight="true" outlineLevel="0" collapsed="false">
      <c r="A14" s="8" t="n">
        <v>9</v>
      </c>
      <c r="B14" s="21"/>
      <c r="C14" s="22"/>
      <c r="D14" s="22"/>
      <c r="E14" s="22"/>
      <c r="F14" s="22"/>
      <c r="G14" s="22"/>
      <c r="H14" s="22"/>
      <c r="I14" s="20" t="str">
        <f aca="false">IFERROR(AVERAGE(D14:H14),"")</f>
        <v/>
      </c>
      <c r="J14" s="13" t="str">
        <f aca="false">IFERROR(IF(I14&gt;=4,"CRÍTICA 🔴",IF(I14&gt;=3,"ALTA 🟠",IF(I14&gt;=2,"MÉDIA 🟡","BAIXA 🟢"))),"")</f>
        <v>CRÍTICA 🔴</v>
      </c>
    </row>
    <row r="15" customFormat="false" ht="25.5" hidden="false" customHeight="true" outlineLevel="0" collapsed="false">
      <c r="A15" s="14" t="n">
        <v>10</v>
      </c>
      <c r="B15" s="18"/>
      <c r="C15" s="19"/>
      <c r="D15" s="19"/>
      <c r="E15" s="19"/>
      <c r="F15" s="19"/>
      <c r="G15" s="19"/>
      <c r="H15" s="19"/>
      <c r="I15" s="20" t="str">
        <f aca="false">IFERROR(AVERAGE(D15:H15),"")</f>
        <v/>
      </c>
      <c r="J15" s="13" t="str">
        <f aca="false">IFERROR(IF(I15&gt;=4,"CRÍTICA 🔴",IF(I15&gt;=3,"ALTA 🟠",IF(I15&gt;=2,"MÉDIA 🟡","BAIXA 🟢"))),"")</f>
        <v>CRÍTICA 🔴</v>
      </c>
    </row>
    <row r="16" customFormat="false" ht="25.5" hidden="false" customHeight="true" outlineLevel="0" collapsed="false">
      <c r="A16" s="8" t="n">
        <v>11</v>
      </c>
      <c r="B16" s="21"/>
      <c r="C16" s="22"/>
      <c r="D16" s="22"/>
      <c r="E16" s="22"/>
      <c r="F16" s="22"/>
      <c r="G16" s="22"/>
      <c r="H16" s="22"/>
      <c r="I16" s="20" t="str">
        <f aca="false">IFERROR(AVERAGE(D16:H16),"")</f>
        <v/>
      </c>
      <c r="J16" s="13" t="str">
        <f aca="false">IFERROR(IF(I16&gt;=4,"CRÍTICA 🔴",IF(I16&gt;=3,"ALTA 🟠",IF(I16&gt;=2,"MÉDIA 🟡","BAIXA 🟢"))),"")</f>
        <v>CRÍTICA 🔴</v>
      </c>
    </row>
    <row r="17" customFormat="false" ht="25.5" hidden="false" customHeight="true" outlineLevel="0" collapsed="false">
      <c r="A17" s="14" t="n">
        <v>12</v>
      </c>
      <c r="B17" s="18"/>
      <c r="C17" s="19"/>
      <c r="D17" s="19"/>
      <c r="E17" s="19"/>
      <c r="F17" s="19"/>
      <c r="G17" s="19"/>
      <c r="H17" s="19"/>
      <c r="I17" s="20" t="str">
        <f aca="false">IFERROR(AVERAGE(D17:H17),"")</f>
        <v/>
      </c>
      <c r="J17" s="13" t="str">
        <f aca="false">IFERROR(IF(I17&gt;=4,"CRÍTICA 🔴",IF(I17&gt;=3,"ALTA 🟠",IF(I17&gt;=2,"MÉDIA 🟡","BAIXA 🟢"))),"")</f>
        <v>CRÍTICA 🔴</v>
      </c>
    </row>
    <row r="18" customFormat="false" ht="25.5" hidden="false" customHeight="true" outlineLevel="0" collapsed="false">
      <c r="A18" s="8" t="n">
        <v>13</v>
      </c>
      <c r="B18" s="21"/>
      <c r="C18" s="22"/>
      <c r="D18" s="22"/>
      <c r="E18" s="22"/>
      <c r="F18" s="22"/>
      <c r="G18" s="22"/>
      <c r="H18" s="22"/>
      <c r="I18" s="20" t="str">
        <f aca="false">IFERROR(AVERAGE(D18:H18),"")</f>
        <v/>
      </c>
      <c r="J18" s="13" t="str">
        <f aca="false">IFERROR(IF(I18&gt;=4,"CRÍTICA 🔴",IF(I18&gt;=3,"ALTA 🟠",IF(I18&gt;=2,"MÉDIA 🟡","BAIXA 🟢"))),"")</f>
        <v>CRÍTICA 🔴</v>
      </c>
    </row>
    <row r="19" customFormat="false" ht="25.5" hidden="false" customHeight="true" outlineLevel="0" collapsed="false">
      <c r="A19" s="14" t="n">
        <v>14</v>
      </c>
      <c r="B19" s="18"/>
      <c r="C19" s="19"/>
      <c r="D19" s="19"/>
      <c r="E19" s="19"/>
      <c r="F19" s="19"/>
      <c r="G19" s="19"/>
      <c r="H19" s="19"/>
      <c r="I19" s="20" t="str">
        <f aca="false">IFERROR(AVERAGE(D19:H19),"")</f>
        <v/>
      </c>
      <c r="J19" s="13" t="str">
        <f aca="false">IFERROR(IF(I19&gt;=4,"CRÍTICA 🔴",IF(I19&gt;=3,"ALTA 🟠",IF(I19&gt;=2,"MÉDIA 🟡","BAIXA 🟢"))),"")</f>
        <v>CRÍTICA 🔴</v>
      </c>
    </row>
    <row r="20" customFormat="false" ht="25.5" hidden="false" customHeight="true" outlineLevel="0" collapsed="false">
      <c r="A20" s="8" t="n">
        <v>15</v>
      </c>
      <c r="B20" s="21"/>
      <c r="C20" s="22"/>
      <c r="D20" s="22"/>
      <c r="E20" s="22"/>
      <c r="F20" s="22"/>
      <c r="G20" s="22"/>
      <c r="H20" s="22"/>
      <c r="I20" s="20" t="str">
        <f aca="false">IFERROR(AVERAGE(D20:H20),"")</f>
        <v/>
      </c>
      <c r="J20" s="13" t="str">
        <f aca="false">IFERROR(IF(I20&gt;=4,"CRÍTICA 🔴",IF(I20&gt;=3,"ALTA 🟠",IF(I20&gt;=2,"MÉDIA 🟡","BAIXA 🟢"))),"")</f>
        <v>CRÍTICA 🔴</v>
      </c>
    </row>
    <row r="21" customFormat="false" ht="25.5" hidden="false" customHeight="true" outlineLevel="0" collapsed="false">
      <c r="A21" s="14" t="n">
        <v>16</v>
      </c>
      <c r="B21" s="18"/>
      <c r="C21" s="19"/>
      <c r="D21" s="19"/>
      <c r="E21" s="19"/>
      <c r="F21" s="19"/>
      <c r="G21" s="19"/>
      <c r="H21" s="19"/>
      <c r="I21" s="20" t="str">
        <f aca="false">IFERROR(AVERAGE(D21:H21),"")</f>
        <v/>
      </c>
      <c r="J21" s="13" t="str">
        <f aca="false">IFERROR(IF(I21&gt;=4,"CRÍTICA 🔴",IF(I21&gt;=3,"ALTA 🟠",IF(I21&gt;=2,"MÉDIA 🟡","BAIXA 🟢"))),"")</f>
        <v>CRÍTICA 🔴</v>
      </c>
    </row>
    <row r="22" customFormat="false" ht="25.5" hidden="false" customHeight="true" outlineLevel="0" collapsed="false">
      <c r="A22" s="8" t="n">
        <v>17</v>
      </c>
      <c r="B22" s="21"/>
      <c r="C22" s="22"/>
      <c r="D22" s="22"/>
      <c r="E22" s="22"/>
      <c r="F22" s="22"/>
      <c r="G22" s="22"/>
      <c r="H22" s="22"/>
      <c r="I22" s="20" t="str">
        <f aca="false">IFERROR(AVERAGE(D22:H22),"")</f>
        <v/>
      </c>
      <c r="J22" s="13" t="str">
        <f aca="false">IFERROR(IF(I22&gt;=4,"CRÍTICA 🔴",IF(I22&gt;=3,"ALTA 🟠",IF(I22&gt;=2,"MÉDIA 🟡","BAIXA 🟢"))),"")</f>
        <v>CRÍTICA 🔴</v>
      </c>
    </row>
    <row r="23" customFormat="false" ht="25.5" hidden="false" customHeight="true" outlineLevel="0" collapsed="false">
      <c r="A23" s="14" t="n">
        <v>18</v>
      </c>
      <c r="B23" s="18"/>
      <c r="C23" s="19"/>
      <c r="D23" s="19"/>
      <c r="E23" s="19"/>
      <c r="F23" s="19"/>
      <c r="G23" s="19"/>
      <c r="H23" s="19"/>
      <c r="I23" s="20" t="str">
        <f aca="false">IFERROR(AVERAGE(D23:H23),"")</f>
        <v/>
      </c>
      <c r="J23" s="13" t="str">
        <f aca="false">IFERROR(IF(I23&gt;=4,"CRÍTICA 🔴",IF(I23&gt;=3,"ALTA 🟠",IF(I23&gt;=2,"MÉDIA 🟡","BAIXA 🟢"))),"")</f>
        <v>CRÍTICA 🔴</v>
      </c>
    </row>
    <row r="24" customFormat="false" ht="25.5" hidden="false" customHeight="true" outlineLevel="0" collapsed="false">
      <c r="A24" s="8" t="n">
        <v>19</v>
      </c>
      <c r="B24" s="21"/>
      <c r="C24" s="22"/>
      <c r="D24" s="22"/>
      <c r="E24" s="22"/>
      <c r="F24" s="22"/>
      <c r="G24" s="22"/>
      <c r="H24" s="22"/>
      <c r="I24" s="20" t="str">
        <f aca="false">IFERROR(AVERAGE(D24:H24),"")</f>
        <v/>
      </c>
      <c r="J24" s="13" t="str">
        <f aca="false">IFERROR(IF(I24&gt;=4,"CRÍTICA 🔴",IF(I24&gt;=3,"ALTA 🟠",IF(I24&gt;=2,"MÉDIA 🟡","BAIXA 🟢"))),"")</f>
        <v>CRÍTICA 🔴</v>
      </c>
    </row>
    <row r="25" customFormat="false" ht="25.5" hidden="false" customHeight="true" outlineLevel="0" collapsed="false">
      <c r="A25" s="14" t="n">
        <v>20</v>
      </c>
      <c r="B25" s="18"/>
      <c r="C25" s="19"/>
      <c r="D25" s="19"/>
      <c r="E25" s="19"/>
      <c r="F25" s="19"/>
      <c r="G25" s="19"/>
      <c r="H25" s="19"/>
      <c r="I25" s="20" t="str">
        <f aca="false">IFERROR(AVERAGE(D25:H25),"")</f>
        <v/>
      </c>
      <c r="J25" s="13" t="str">
        <f aca="false">IFERROR(IF(I25&gt;=4,"CRÍTICA 🔴",IF(I25&gt;=3,"ALTA 🟠",IF(I25&gt;=2,"MÉDIA 🟡","BAIXA 🟢"))),"")</f>
        <v>CRÍTICA 🔴</v>
      </c>
    </row>
    <row r="27" customFormat="false" ht="25.5" hidden="false" customHeight="true" outlineLevel="0" collapsed="false">
      <c r="A27" s="23" t="s">
        <v>27</v>
      </c>
      <c r="B27" s="23"/>
      <c r="C27" s="23"/>
      <c r="D27" s="23"/>
      <c r="E27" s="23"/>
      <c r="F27" s="23"/>
      <c r="G27" s="23"/>
      <c r="H27" s="23"/>
      <c r="I27" s="23"/>
      <c r="J27" s="23"/>
    </row>
    <row r="28" customFormat="false" ht="31.5" hidden="false" customHeight="true" outlineLevel="0" collapsed="false">
      <c r="A28" s="24" t="s">
        <v>28</v>
      </c>
      <c r="B28" s="24" t="s">
        <v>29</v>
      </c>
      <c r="C28" s="24" t="s">
        <v>30</v>
      </c>
      <c r="D28" s="24" t="s">
        <v>31</v>
      </c>
      <c r="E28" s="24" t="s">
        <v>32</v>
      </c>
    </row>
    <row r="29" customFormat="false" ht="39.75" hidden="false" customHeight="true" outlineLevel="0" collapsed="false">
      <c r="A29" s="25" t="n">
        <f aca="false">COUNTIF(J4:J23,"CRÍTICA 🔴")</f>
        <v>16</v>
      </c>
      <c r="B29" s="26" t="n">
        <f aca="false">COUNTIF(J4:J23,"ALTA 🟠")</f>
        <v>3</v>
      </c>
      <c r="C29" s="27" t="n">
        <f aca="false">COUNTIF(J4:J23,"MÉDIA 🟡")</f>
        <v>0</v>
      </c>
      <c r="D29" s="28" t="n">
        <f aca="false">COUNTIF(J4:J23,"BAIXA 🟢")</f>
        <v>0</v>
      </c>
      <c r="E29" s="29" t="n">
        <f aca="false">IFERROR(AVERAGE(I4:I23),0)</f>
        <v>3.4</v>
      </c>
    </row>
    <row r="31" customFormat="false" ht="4.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customFormat="false" ht="19.5" hidden="false" customHeight="true" outlineLevel="0" collapsed="false">
      <c r="A32" s="6" t="s">
        <v>10</v>
      </c>
      <c r="B32" s="6"/>
      <c r="C32" s="6"/>
      <c r="D32" s="6"/>
      <c r="E32" s="6"/>
      <c r="F32" s="6"/>
      <c r="G32" s="6"/>
      <c r="H32" s="6"/>
      <c r="I32" s="6"/>
      <c r="J32" s="6"/>
    </row>
  </sheetData>
  <mergeCells count="4">
    <mergeCell ref="A1:J1"/>
    <mergeCell ref="A3:J3"/>
    <mergeCell ref="A27:J27"/>
    <mergeCell ref="A32:J32"/>
  </mergeCells>
  <conditionalFormatting sqref="J4:J23">
    <cfRule type="expression" priority="2" aboveAverage="0" equalAverage="0" bottom="0" percent="0" rank="0" text="" dxfId="0">
      <formula>$J4="CRÍTICA 🔴"</formula>
    </cfRule>
    <cfRule type="expression" priority="3" aboveAverage="0" equalAverage="0" bottom="0" percent="0" rank="0" text="" dxfId="1">
      <formula>$J4="ALTA 🟠"</formula>
    </cfRule>
    <cfRule type="expression" priority="4" aboveAverage="0" equalAverage="0" bottom="0" percent="0" rank="0" text="" dxfId="2">
      <formula>$J4="MÉDIA 🟡"</formula>
    </cfRule>
    <cfRule type="expression" priority="5" aboveAverage="0" equalAverage="0" bottom="0" percent="0" rank="0" text="" dxfId="3">
      <formula>$J4="BAIXA 🟢"</formula>
    </cfRule>
  </conditionalFormatting>
  <conditionalFormatting sqref="I4:I23">
    <cfRule type="colorScale" priority="6">
      <colorScale>
        <cfvo type="num" val="1"/>
        <cfvo type="num" val="3"/>
        <cfvo type="num" val="5"/>
        <color rgb="FFD9F5D9"/>
        <color rgb="FFFFF3CD"/>
        <color rgb="FFFFCDD2"/>
      </colorScale>
    </cfRule>
  </conditionalFormatting>
  <dataValidations count="1">
    <dataValidation allowBlank="true" error="Use notas de 1 a 5" errorStyle="stop" errorTitle="Nota inválida" operator="between" showDropDown="false" showErrorMessage="false" showInputMessage="false" sqref="D4:H23" type="whole">
      <formula1>1</formula1>
      <formula2>5</formula2>
    </dataValidation>
  </dataValidations>
  <printOptions headings="false" gridLines="false" gridLinesSet="true" horizontalCentered="true" verticalCentered="false"/>
  <pageMargins left="0.5" right="0.5" top="0.8" bottom="0.8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7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22"/>
    <col collapsed="false" customWidth="true" hidden="false" outlineLevel="0" max="6" min="4" style="0" width="14"/>
    <col collapsed="false" customWidth="true" hidden="false" outlineLevel="0" max="7" min="7" style="0" width="22"/>
    <col collapsed="false" customWidth="true" hidden="false" outlineLevel="0" max="9" min="8" style="0" width="14"/>
  </cols>
  <sheetData>
    <row r="1" customFormat="false" ht="51.75" hidden="false" customHeight="true" outlineLevel="0" collapsed="false">
      <c r="A1" s="1" t="s">
        <v>33</v>
      </c>
      <c r="B1" s="1"/>
      <c r="C1" s="1"/>
      <c r="D1" s="1"/>
      <c r="E1" s="1"/>
      <c r="F1" s="1"/>
      <c r="G1" s="1"/>
      <c r="H1" s="1"/>
      <c r="I1" s="1"/>
    </row>
    <row r="2" customFormat="false" ht="4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</row>
    <row r="3" customFormat="false" ht="18" hidden="false" customHeight="true" outlineLevel="0" collapsed="false">
      <c r="A3" s="3" t="s">
        <v>34</v>
      </c>
      <c r="B3" s="3"/>
      <c r="C3" s="3"/>
      <c r="D3" s="3"/>
      <c r="E3" s="3"/>
      <c r="F3" s="3"/>
      <c r="G3" s="3"/>
      <c r="H3" s="3"/>
      <c r="I3" s="3"/>
    </row>
    <row r="4" customFormat="false" ht="25.5" hidden="false" customHeight="true" outlineLevel="0" collapsed="false">
      <c r="A4" s="23" t="s">
        <v>35</v>
      </c>
      <c r="B4" s="23"/>
      <c r="C4" s="23"/>
      <c r="D4" s="23"/>
      <c r="E4" s="23"/>
      <c r="F4" s="23"/>
      <c r="G4" s="23"/>
      <c r="H4" s="23"/>
      <c r="I4" s="23"/>
    </row>
    <row r="5" customFormat="false" ht="31.5" hidden="false" customHeight="true" outlineLevel="0" collapsed="false">
      <c r="A5" s="7" t="s">
        <v>36</v>
      </c>
      <c r="B5" s="7" t="s">
        <v>37</v>
      </c>
      <c r="C5" s="7" t="s">
        <v>38</v>
      </c>
    </row>
    <row r="6" customFormat="false" ht="25.5" hidden="false" customHeight="true" outlineLevel="0" collapsed="false">
      <c r="B6" s="30" t="n">
        <v>1</v>
      </c>
      <c r="C6" s="31" t="s">
        <v>39</v>
      </c>
      <c r="D6" s="31" t="s">
        <v>40</v>
      </c>
    </row>
    <row r="7" customFormat="false" ht="25.5" hidden="false" customHeight="true" outlineLevel="0" collapsed="false">
      <c r="B7" s="32" t="n">
        <v>2</v>
      </c>
      <c r="C7" s="33" t="s">
        <v>41</v>
      </c>
      <c r="D7" s="33" t="s">
        <v>42</v>
      </c>
    </row>
    <row r="8" customFormat="false" ht="25.5" hidden="false" customHeight="true" outlineLevel="0" collapsed="false">
      <c r="B8" s="30" t="n">
        <v>3</v>
      </c>
      <c r="C8" s="31" t="s">
        <v>43</v>
      </c>
      <c r="D8" s="31" t="s">
        <v>44</v>
      </c>
    </row>
    <row r="9" customFormat="false" ht="25.5" hidden="false" customHeight="true" outlineLevel="0" collapsed="false">
      <c r="B9" s="32" t="n">
        <v>4</v>
      </c>
      <c r="C9" s="33" t="s">
        <v>45</v>
      </c>
      <c r="D9" s="33" t="s">
        <v>46</v>
      </c>
    </row>
    <row r="10" customFormat="false" ht="25.5" hidden="false" customHeight="true" outlineLevel="0" collapsed="false">
      <c r="B10" s="30" t="n">
        <v>5</v>
      </c>
      <c r="C10" s="31" t="s">
        <v>47</v>
      </c>
      <c r="D10" s="31" t="s">
        <v>48</v>
      </c>
    </row>
    <row r="12" customFormat="false" ht="25.5" hidden="false" customHeight="true" outlineLevel="0" collapsed="false">
      <c r="A12" s="23" t="s">
        <v>49</v>
      </c>
      <c r="B12" s="23"/>
      <c r="C12" s="23"/>
      <c r="D12" s="23"/>
      <c r="E12" s="23"/>
      <c r="F12" s="23"/>
      <c r="G12" s="23"/>
      <c r="H12" s="23"/>
      <c r="I12" s="23"/>
    </row>
    <row r="13" customFormat="false" ht="43.5" hidden="false" customHeight="true" outlineLevel="0" collapsed="false">
      <c r="A13" s="7" t="s">
        <v>50</v>
      </c>
      <c r="B13" s="7" t="s">
        <v>51</v>
      </c>
      <c r="C13" s="7" t="s">
        <v>52</v>
      </c>
      <c r="D13" s="7" t="s">
        <v>53</v>
      </c>
      <c r="E13" s="7" t="s">
        <v>54</v>
      </c>
      <c r="F13" s="7" t="s">
        <v>55</v>
      </c>
      <c r="G13" s="7" t="s">
        <v>56</v>
      </c>
      <c r="H13" s="7" t="s">
        <v>57</v>
      </c>
    </row>
    <row r="14" customFormat="false" ht="36" hidden="false" customHeight="true" outlineLevel="0" collapsed="false">
      <c r="B14" s="31" t="s">
        <v>58</v>
      </c>
      <c r="C14" s="31" t="s">
        <v>59</v>
      </c>
      <c r="D14" s="17" t="n">
        <v>4</v>
      </c>
      <c r="E14" s="17" t="n">
        <v>4</v>
      </c>
      <c r="F14" s="34" t="n">
        <f aca="false">IFERROR(D14*E14,"")</f>
        <v>16</v>
      </c>
      <c r="G14" s="35" t="s">
        <v>60</v>
      </c>
      <c r="H14" s="31" t="s">
        <v>61</v>
      </c>
      <c r="I14" s="13" t="str">
        <f aca="false">IFERROR(IF(F14&gt;=16,"CRÍTICO ✖",IF(F14&gt;=9,"ALTO ⚡",IF(F14&gt;=4,"MÉDIO ⚠","BAIXO ✔"))),"")</f>
        <v>CRÍTICO ✖</v>
      </c>
    </row>
    <row r="15" customFormat="false" ht="36" hidden="false" customHeight="true" outlineLevel="0" collapsed="false">
      <c r="B15" s="33" t="s">
        <v>62</v>
      </c>
      <c r="C15" s="33" t="s">
        <v>24</v>
      </c>
      <c r="D15" s="11" t="n">
        <v>5</v>
      </c>
      <c r="E15" s="11" t="n">
        <v>3</v>
      </c>
      <c r="F15" s="34" t="n">
        <f aca="false">IFERROR(D15*E15,"")</f>
        <v>15</v>
      </c>
      <c r="G15" s="36" t="s">
        <v>63</v>
      </c>
      <c r="H15" s="33" t="s">
        <v>64</v>
      </c>
      <c r="I15" s="13" t="str">
        <f aca="false">IFERROR(IF(F15&gt;=16,"CRÍTICO ✖",IF(F15&gt;=9,"ALTO ⚡",IF(F15&gt;=4,"MÉDIO ⚠","BAIXO ✔"))),"")</f>
        <v>ALTO ⚡</v>
      </c>
    </row>
    <row r="16" customFormat="false" ht="36" hidden="false" customHeight="true" outlineLevel="0" collapsed="false">
      <c r="B16" s="31" t="s">
        <v>65</v>
      </c>
      <c r="C16" s="31" t="s">
        <v>23</v>
      </c>
      <c r="D16" s="17" t="n">
        <v>3</v>
      </c>
      <c r="E16" s="17" t="n">
        <v>4</v>
      </c>
      <c r="F16" s="34" t="n">
        <f aca="false">IFERROR(D16*E16,"")</f>
        <v>12</v>
      </c>
      <c r="G16" s="35" t="s">
        <v>66</v>
      </c>
      <c r="H16" s="31" t="s">
        <v>67</v>
      </c>
      <c r="I16" s="13" t="str">
        <f aca="false">IFERROR(IF(F16&gt;=16,"CRÍTICO ✖",IF(F16&gt;=9,"ALTO ⚡",IF(F16&gt;=4,"MÉDIO ⚠","BAIXO ✔"))),"")</f>
        <v>ALTO ⚡</v>
      </c>
    </row>
    <row r="17" customFormat="false" ht="36" hidden="false" customHeight="true" outlineLevel="0" collapsed="false">
      <c r="B17" s="33" t="s">
        <v>68</v>
      </c>
      <c r="C17" s="33" t="s">
        <v>25</v>
      </c>
      <c r="D17" s="11" t="n">
        <v>3</v>
      </c>
      <c r="E17" s="11" t="n">
        <v>3</v>
      </c>
      <c r="F17" s="34" t="n">
        <f aca="false">IFERROR(D17*E17,"")</f>
        <v>9</v>
      </c>
      <c r="G17" s="36" t="s">
        <v>69</v>
      </c>
      <c r="H17" s="33" t="s">
        <v>70</v>
      </c>
      <c r="I17" s="13" t="str">
        <f aca="false">IFERROR(IF(F17&gt;=16,"CRÍTICO ✖",IF(F17&gt;=9,"ALTO ⚡",IF(F17&gt;=4,"MÉDIO ⚠","BAIXO ✔"))),"")</f>
        <v>ALTO ⚡</v>
      </c>
    </row>
    <row r="18" customFormat="false" ht="36" hidden="false" customHeight="true" outlineLevel="0" collapsed="false">
      <c r="B18" s="31" t="s">
        <v>71</v>
      </c>
      <c r="C18" s="31" t="s">
        <v>72</v>
      </c>
      <c r="D18" s="17" t="n">
        <v>4</v>
      </c>
      <c r="E18" s="17" t="n">
        <v>3</v>
      </c>
      <c r="F18" s="34" t="n">
        <f aca="false">IFERROR(D18*E18,"")</f>
        <v>12</v>
      </c>
      <c r="G18" s="35" t="s">
        <v>73</v>
      </c>
      <c r="H18" s="31" t="s">
        <v>74</v>
      </c>
      <c r="I18" s="13" t="str">
        <f aca="false">IFERROR(IF(F18&gt;=16,"CRÍTICO ✖",IF(F18&gt;=9,"ALTO ⚡",IF(F18&gt;=4,"MÉDIO ⚠","BAIXO ✔"))),"")</f>
        <v>ALTO ⚡</v>
      </c>
    </row>
    <row r="19" customFormat="false" ht="27.75" hidden="false" customHeight="true" outlineLevel="0" collapsed="false">
      <c r="B19" s="21"/>
      <c r="C19" s="21"/>
      <c r="D19" s="22"/>
      <c r="E19" s="22"/>
      <c r="F19" s="37" t="n">
        <f aca="false">IFERROR(D19*E19,"")</f>
        <v>0</v>
      </c>
      <c r="G19" s="22"/>
      <c r="H19" s="21"/>
      <c r="I19" s="38" t="str">
        <f aca="false">IFERROR(IF(F19&gt;=16,"CRÍTICO ✖",IF(F19&gt;=9,"ALTO ⚡",IF(F19&gt;=4,"MÉDIO ⚠","BAIXO ✔"))),"")</f>
        <v>BAIXO ✔</v>
      </c>
    </row>
    <row r="20" customFormat="false" ht="27.75" hidden="false" customHeight="true" outlineLevel="0" collapsed="false">
      <c r="B20" s="18"/>
      <c r="C20" s="18"/>
      <c r="D20" s="19"/>
      <c r="E20" s="19"/>
      <c r="F20" s="37" t="n">
        <f aca="false">IFERROR(D20*E20,"")</f>
        <v>0</v>
      </c>
      <c r="G20" s="19"/>
      <c r="H20" s="18"/>
      <c r="I20" s="39" t="str">
        <f aca="false">IFERROR(IF(F20&gt;=16,"CRÍTICO ✖",IF(F20&gt;=9,"ALTO ⚡",IF(F20&gt;=4,"MÉDIO ⚠","BAIXO ✔"))),"")</f>
        <v>BAIXO ✔</v>
      </c>
    </row>
    <row r="21" customFormat="false" ht="27.75" hidden="false" customHeight="true" outlineLevel="0" collapsed="false">
      <c r="B21" s="21"/>
      <c r="C21" s="21"/>
      <c r="D21" s="22"/>
      <c r="E21" s="22"/>
      <c r="F21" s="37" t="n">
        <f aca="false">IFERROR(D21*E21,"")</f>
        <v>0</v>
      </c>
      <c r="G21" s="22"/>
      <c r="H21" s="21"/>
      <c r="I21" s="38" t="str">
        <f aca="false">IFERROR(IF(F21&gt;=16,"CRÍTICO ✖",IF(F21&gt;=9,"ALTO ⚡",IF(F21&gt;=4,"MÉDIO ⚠","BAIXO ✔"))),"")</f>
        <v>BAIXO ✔</v>
      </c>
    </row>
    <row r="22" customFormat="false" ht="27.75" hidden="false" customHeight="true" outlineLevel="0" collapsed="false">
      <c r="B22" s="18"/>
      <c r="C22" s="18"/>
      <c r="D22" s="19"/>
      <c r="E22" s="19"/>
      <c r="F22" s="37" t="n">
        <f aca="false">IFERROR(D22*E22,"")</f>
        <v>0</v>
      </c>
      <c r="G22" s="19"/>
      <c r="H22" s="18"/>
      <c r="I22" s="39" t="str">
        <f aca="false">IFERROR(IF(F22&gt;=16,"CRÍTICO ✖",IF(F22&gt;=9,"ALTO ⚡",IF(F22&gt;=4,"MÉDIO ⚠","BAIXO ✔"))),"")</f>
        <v>BAIXO ✔</v>
      </c>
    </row>
    <row r="23" customFormat="false" ht="27.75" hidden="false" customHeight="true" outlineLevel="0" collapsed="false">
      <c r="B23" s="21"/>
      <c r="C23" s="21"/>
      <c r="D23" s="22"/>
      <c r="E23" s="22"/>
      <c r="F23" s="37" t="n">
        <f aca="false">IFERROR(D23*E23,"")</f>
        <v>0</v>
      </c>
      <c r="G23" s="22"/>
      <c r="H23" s="21"/>
      <c r="I23" s="38" t="str">
        <f aca="false">IFERROR(IF(F23&gt;=16,"CRÍTICO ✖",IF(F23&gt;=9,"ALTO ⚡",IF(F23&gt;=4,"MÉDIO ⚠","BAIXO ✔"))),"")</f>
        <v>BAIXO ✔</v>
      </c>
    </row>
    <row r="24" customFormat="false" ht="27.75" hidden="false" customHeight="true" outlineLevel="0" collapsed="false">
      <c r="B24" s="18"/>
      <c r="C24" s="18"/>
      <c r="D24" s="19"/>
      <c r="E24" s="19"/>
      <c r="F24" s="37" t="n">
        <f aca="false">IFERROR(D24*E24,"")</f>
        <v>0</v>
      </c>
      <c r="G24" s="19"/>
      <c r="H24" s="18"/>
      <c r="I24" s="39" t="str">
        <f aca="false">IFERROR(IF(F24&gt;=16,"CRÍTICO ✖",IF(F24&gt;=9,"ALTO ⚡",IF(F24&gt;=4,"MÉDIO ⚠","BAIXO ✔"))),"")</f>
        <v>BAIXO ✔</v>
      </c>
    </row>
    <row r="25" customFormat="false" ht="27.75" hidden="false" customHeight="true" outlineLevel="0" collapsed="false">
      <c r="B25" s="21"/>
      <c r="C25" s="21"/>
      <c r="D25" s="22"/>
      <c r="E25" s="22"/>
      <c r="F25" s="37" t="n">
        <f aca="false">IFERROR(D25*E25,"")</f>
        <v>0</v>
      </c>
      <c r="G25" s="22"/>
      <c r="H25" s="21"/>
      <c r="I25" s="38" t="str">
        <f aca="false">IFERROR(IF(F25&gt;=16,"CRÍTICO ✖",IF(F25&gt;=9,"ALTO ⚡",IF(F25&gt;=4,"MÉDIO ⚠","BAIXO ✔"))),"")</f>
        <v>BAIXO ✔</v>
      </c>
    </row>
    <row r="26" customFormat="false" ht="27.75" hidden="false" customHeight="true" outlineLevel="0" collapsed="false">
      <c r="B26" s="18"/>
      <c r="C26" s="18"/>
      <c r="D26" s="19"/>
      <c r="E26" s="19"/>
      <c r="F26" s="37" t="n">
        <f aca="false">IFERROR(D26*E26,"")</f>
        <v>0</v>
      </c>
      <c r="G26" s="19"/>
      <c r="H26" s="18"/>
      <c r="I26" s="39" t="str">
        <f aca="false">IFERROR(IF(F26&gt;=16,"CRÍTICO ✖",IF(F26&gt;=9,"ALTO ⚡",IF(F26&gt;=4,"MÉDIO ⚠","BAIXO ✔"))),"")</f>
        <v>BAIXO ✔</v>
      </c>
    </row>
    <row r="27" customFormat="false" ht="27.75" hidden="false" customHeight="true" outlineLevel="0" collapsed="false">
      <c r="B27" s="21"/>
      <c r="C27" s="21"/>
      <c r="D27" s="22"/>
      <c r="E27" s="22"/>
      <c r="F27" s="37" t="n">
        <f aca="false">IFERROR(D27*E27,"")</f>
        <v>0</v>
      </c>
      <c r="G27" s="22"/>
      <c r="H27" s="21"/>
      <c r="I27" s="38" t="str">
        <f aca="false">IFERROR(IF(F27&gt;=16,"CRÍTICO ✖",IF(F27&gt;=9,"ALTO ⚡",IF(F27&gt;=4,"MÉDIO ⚠","BAIXO ✔"))),"")</f>
        <v>BAIXO ✔</v>
      </c>
    </row>
    <row r="28" customFormat="false" ht="27.75" hidden="false" customHeight="true" outlineLevel="0" collapsed="false">
      <c r="B28" s="18"/>
      <c r="C28" s="18"/>
      <c r="D28" s="19"/>
      <c r="E28" s="19"/>
      <c r="F28" s="37" t="n">
        <f aca="false">IFERROR(D28*E28,"")</f>
        <v>0</v>
      </c>
      <c r="G28" s="19"/>
      <c r="H28" s="18"/>
      <c r="I28" s="39" t="str">
        <f aca="false">IFERROR(IF(F28&gt;=16,"CRÍTICO ✖",IF(F28&gt;=9,"ALTO ⚡",IF(F28&gt;=4,"MÉDIO ⚠","BAIXO ✔"))),"")</f>
        <v>BAIXO ✔</v>
      </c>
    </row>
    <row r="29" customFormat="false" ht="27.75" hidden="false" customHeight="true" outlineLevel="0" collapsed="false">
      <c r="B29" s="21"/>
      <c r="C29" s="21"/>
      <c r="D29" s="22"/>
      <c r="E29" s="22"/>
      <c r="F29" s="37" t="n">
        <f aca="false">IFERROR(D29*E29,"")</f>
        <v>0</v>
      </c>
      <c r="G29" s="22"/>
      <c r="H29" s="21"/>
      <c r="I29" s="38" t="str">
        <f aca="false">IFERROR(IF(F29&gt;=16,"CRÍTICO ✖",IF(F29&gt;=9,"ALTO ⚡",IF(F29&gt;=4,"MÉDIO ⚠","BAIXO ✔"))),"")</f>
        <v>BAIXO ✔</v>
      </c>
    </row>
    <row r="30" customFormat="false" ht="27.75" hidden="false" customHeight="true" outlineLevel="0" collapsed="false">
      <c r="B30" s="18"/>
      <c r="C30" s="18"/>
      <c r="D30" s="19"/>
      <c r="E30" s="19"/>
      <c r="F30" s="37" t="n">
        <f aca="false">IFERROR(D30*E30,"")</f>
        <v>0</v>
      </c>
      <c r="G30" s="19"/>
      <c r="H30" s="18"/>
      <c r="I30" s="39" t="str">
        <f aca="false">IFERROR(IF(F30&gt;=16,"CRÍTICO ✖",IF(F30&gt;=9,"ALTO ⚡",IF(F30&gt;=4,"MÉDIO ⚠","BAIXO ✔"))),"")</f>
        <v>BAIXO ✔</v>
      </c>
    </row>
    <row r="31" customFormat="false" ht="27.75" hidden="false" customHeight="true" outlineLevel="0" collapsed="false">
      <c r="B31" s="21"/>
      <c r="C31" s="21"/>
      <c r="D31" s="22"/>
      <c r="E31" s="22"/>
      <c r="F31" s="37" t="n">
        <f aca="false">IFERROR(D31*E31,"")</f>
        <v>0</v>
      </c>
      <c r="G31" s="22"/>
      <c r="H31" s="21"/>
      <c r="I31" s="38" t="str">
        <f aca="false">IFERROR(IF(F31&gt;=16,"CRÍTICO ✖",IF(F31&gt;=9,"ALTO ⚡",IF(F31&gt;=4,"MÉDIO ⚠","BAIXO ✔"))),"")</f>
        <v>BAIXO ✔</v>
      </c>
    </row>
    <row r="32" customFormat="false" ht="27.75" hidden="false" customHeight="true" outlineLevel="0" collapsed="false">
      <c r="B32" s="18"/>
      <c r="C32" s="18"/>
      <c r="D32" s="19"/>
      <c r="E32" s="19"/>
      <c r="F32" s="37" t="n">
        <f aca="false">IFERROR(D32*E32,"")</f>
        <v>0</v>
      </c>
      <c r="G32" s="19"/>
      <c r="H32" s="18"/>
      <c r="I32" s="39" t="str">
        <f aca="false">IFERROR(IF(F32&gt;=16,"CRÍTICO ✖",IF(F32&gt;=9,"ALTO ⚡",IF(F32&gt;=4,"MÉDIO ⚠","BAIXO ✔"))),"")</f>
        <v>BAIXO ✔</v>
      </c>
    </row>
    <row r="33" customFormat="false" ht="27.75" hidden="false" customHeight="true" outlineLevel="0" collapsed="false">
      <c r="B33" s="21"/>
      <c r="C33" s="21"/>
      <c r="D33" s="22"/>
      <c r="E33" s="22"/>
      <c r="F33" s="37" t="n">
        <f aca="false">IFERROR(D33*E33,"")</f>
        <v>0</v>
      </c>
      <c r="G33" s="22"/>
      <c r="H33" s="21"/>
      <c r="I33" s="38" t="str">
        <f aca="false">IFERROR(IF(F33&gt;=16,"CRÍTICO ✖",IF(F33&gt;=9,"ALTO ⚡",IF(F33&gt;=4,"MÉDIO ⚠","BAIXO ✔"))),"")</f>
        <v>BAIXO ✔</v>
      </c>
    </row>
    <row r="34" customFormat="false" ht="27.75" hidden="false" customHeight="true" outlineLevel="0" collapsed="false">
      <c r="B34" s="18"/>
      <c r="C34" s="18"/>
      <c r="D34" s="19"/>
      <c r="E34" s="19"/>
      <c r="F34" s="37" t="n">
        <f aca="false">IFERROR(D34*E34,"")</f>
        <v>0</v>
      </c>
      <c r="G34" s="19"/>
      <c r="H34" s="18"/>
      <c r="I34" s="39" t="str">
        <f aca="false">IFERROR(IF(F34&gt;=16,"CRÍTICO ✖",IF(F34&gt;=9,"ALTO ⚡",IF(F34&gt;=4,"MÉDIO ⚠","BAIXO ✔"))),"")</f>
        <v>BAIXO ✔</v>
      </c>
    </row>
    <row r="36" customFormat="false" ht="4.5" hidden="false" customHeight="true" outlineLevel="0" collapsed="false">
      <c r="A36" s="2"/>
      <c r="B36" s="2"/>
      <c r="C36" s="2"/>
      <c r="D36" s="2"/>
      <c r="E36" s="2"/>
      <c r="F36" s="2"/>
      <c r="G36" s="2"/>
      <c r="H36" s="2"/>
      <c r="I36" s="2"/>
    </row>
    <row r="37" customFormat="false" ht="19.5" hidden="false" customHeight="true" outlineLevel="0" collapsed="false">
      <c r="A37" s="6" t="s">
        <v>10</v>
      </c>
      <c r="B37" s="6"/>
      <c r="C37" s="6"/>
      <c r="D37" s="6"/>
      <c r="E37" s="6"/>
      <c r="F37" s="6"/>
      <c r="G37" s="6"/>
      <c r="H37" s="6"/>
      <c r="I37" s="6"/>
    </row>
  </sheetData>
  <mergeCells count="5">
    <mergeCell ref="A1:I1"/>
    <mergeCell ref="A3:I3"/>
    <mergeCell ref="A4:I4"/>
    <mergeCell ref="A12:I12"/>
    <mergeCell ref="A37:I37"/>
  </mergeCells>
  <conditionalFormatting sqref="I8:I27">
    <cfRule type="expression" priority="2" aboveAverage="0" equalAverage="0" bottom="0" percent="0" rank="0" text="" dxfId="0">
      <formula>$I8="CRÍTICO ✖"</formula>
    </cfRule>
    <cfRule type="expression" priority="3" aboveAverage="0" equalAverage="0" bottom="0" percent="0" rank="0" text="" dxfId="1">
      <formula>$I8="ALTO ⚡"</formula>
    </cfRule>
    <cfRule type="expression" priority="4" aboveAverage="0" equalAverage="0" bottom="0" percent="0" rank="0" text="" dxfId="2">
      <formula>$I8="MÉDIO ⚠"</formula>
    </cfRule>
    <cfRule type="expression" priority="5" aboveAverage="0" equalAverage="0" bottom="0" percent="0" rank="0" text="" dxfId="3">
      <formula>$I8="BAIXO ✔"</formula>
    </cfRule>
  </conditionalFormatting>
  <conditionalFormatting sqref="F8:F27">
    <cfRule type="colorScale" priority="6">
      <colorScale>
        <cfvo type="num" val="1"/>
        <cfvo type="num" val="12"/>
        <cfvo type="num" val="25"/>
        <color rgb="FFD9F5D9"/>
        <color rgb="FFFFF3CD"/>
        <color rgb="FFFFCDD2"/>
      </colorScale>
    </cfRule>
  </conditionalFormatting>
  <dataValidations count="1">
    <dataValidation allowBlank="true" errorStyle="stop" operator="between" showDropDown="false" showErrorMessage="false" showInputMessage="false" sqref="D8:E27" type="whole">
      <formula1>1</formula1>
      <formula2>5</formula2>
    </dataValidation>
  </dataValidations>
  <printOptions headings="false" gridLines="false" gridLinesSet="true" horizontalCentered="true" verticalCentered="false"/>
  <pageMargins left="0.5" right="0.5" top="0.8" bottom="0.8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6"/>
    <col collapsed="false" customWidth="true" hidden="false" outlineLevel="0" max="3" min="3" style="0" width="18"/>
    <col collapsed="false" customWidth="true" hidden="false" outlineLevel="0" max="5" min="4" style="0" width="30"/>
    <col collapsed="false" customWidth="true" hidden="false" outlineLevel="0" max="6" min="6" style="0" width="22"/>
    <col collapsed="false" customWidth="true" hidden="false" outlineLevel="0" max="8" min="7" style="0" width="14"/>
    <col collapsed="false" customWidth="true" hidden="false" outlineLevel="0" max="9" min="9" style="0" width="18"/>
  </cols>
  <sheetData>
    <row r="1" customFormat="false" ht="51.75" hidden="false" customHeight="true" outlineLevel="0" collapsed="false">
      <c r="A1" s="1" t="s">
        <v>75</v>
      </c>
      <c r="B1" s="1"/>
      <c r="C1" s="1"/>
      <c r="D1" s="1"/>
      <c r="E1" s="1"/>
      <c r="F1" s="1"/>
      <c r="G1" s="1"/>
      <c r="H1" s="1"/>
      <c r="I1" s="1"/>
    </row>
    <row r="2" customFormat="false" ht="4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</row>
    <row r="3" customFormat="false" ht="18" hidden="false" customHeight="true" outlineLevel="0" collapsed="false">
      <c r="A3" s="3" t="s">
        <v>76</v>
      </c>
      <c r="B3" s="3"/>
      <c r="C3" s="3"/>
      <c r="D3" s="3"/>
      <c r="E3" s="3"/>
      <c r="F3" s="3"/>
      <c r="G3" s="3"/>
      <c r="H3" s="3"/>
      <c r="I3" s="3"/>
    </row>
    <row r="4" customFormat="false" ht="25.5" hidden="false" customHeight="true" outlineLevel="0" collapsed="false">
      <c r="A4" s="23" t="s">
        <v>77</v>
      </c>
      <c r="B4" s="23"/>
      <c r="C4" s="23"/>
      <c r="D4" s="23"/>
      <c r="E4" s="23"/>
      <c r="F4" s="23"/>
      <c r="G4" s="23"/>
      <c r="H4" s="23"/>
      <c r="I4" s="23"/>
    </row>
    <row r="5" customFormat="false" ht="33.75" hidden="false" customHeight="true" outlineLevel="0" collapsed="false">
      <c r="A5" s="7" t="s">
        <v>78</v>
      </c>
      <c r="B5" s="7" t="s">
        <v>79</v>
      </c>
      <c r="C5" s="7" t="s">
        <v>80</v>
      </c>
      <c r="D5" s="7" t="s">
        <v>81</v>
      </c>
    </row>
    <row r="6" customFormat="false" ht="45.75" hidden="false" customHeight="true" outlineLevel="0" collapsed="false">
      <c r="B6" s="40" t="s">
        <v>82</v>
      </c>
      <c r="C6" s="41" t="s">
        <v>83</v>
      </c>
      <c r="D6" s="41" t="s">
        <v>84</v>
      </c>
      <c r="E6" s="41" t="s">
        <v>85</v>
      </c>
    </row>
    <row r="7" customFormat="false" ht="45.75" hidden="false" customHeight="true" outlineLevel="0" collapsed="false">
      <c r="B7" s="42" t="s">
        <v>86</v>
      </c>
      <c r="C7" s="43" t="s">
        <v>87</v>
      </c>
      <c r="D7" s="43" t="s">
        <v>88</v>
      </c>
      <c r="E7" s="43" t="s">
        <v>89</v>
      </c>
    </row>
    <row r="8" customFormat="false" ht="45.75" hidden="false" customHeight="true" outlineLevel="0" collapsed="false">
      <c r="B8" s="44" t="s">
        <v>90</v>
      </c>
      <c r="C8" s="45" t="s">
        <v>91</v>
      </c>
      <c r="D8" s="45" t="s">
        <v>92</v>
      </c>
      <c r="E8" s="45" t="s">
        <v>93</v>
      </c>
    </row>
    <row r="10" customFormat="false" ht="25.5" hidden="false" customHeight="true" outlineLevel="0" collapsed="false">
      <c r="A10" s="23" t="s">
        <v>94</v>
      </c>
      <c r="B10" s="23"/>
      <c r="C10" s="23"/>
      <c r="D10" s="23"/>
      <c r="E10" s="23"/>
      <c r="F10" s="23"/>
      <c r="G10" s="23"/>
      <c r="H10" s="23"/>
      <c r="I10" s="23"/>
    </row>
    <row r="11" customFormat="false" ht="43.5" hidden="false" customHeight="true" outlineLevel="0" collapsed="false">
      <c r="A11" s="7" t="s">
        <v>50</v>
      </c>
      <c r="B11" s="7" t="s">
        <v>95</v>
      </c>
      <c r="C11" s="7" t="s">
        <v>96</v>
      </c>
      <c r="D11" s="7" t="s">
        <v>97</v>
      </c>
      <c r="E11" s="7" t="s">
        <v>98</v>
      </c>
      <c r="F11" s="7" t="s">
        <v>99</v>
      </c>
      <c r="G11" s="7" t="s">
        <v>100</v>
      </c>
      <c r="H11" s="7" t="s">
        <v>101</v>
      </c>
    </row>
    <row r="12" customFormat="false" ht="51.75" hidden="false" customHeight="true" outlineLevel="0" collapsed="false">
      <c r="B12" s="46" t="s">
        <v>102</v>
      </c>
      <c r="C12" s="31" t="s">
        <v>59</v>
      </c>
      <c r="D12" s="31" t="s">
        <v>103</v>
      </c>
      <c r="E12" s="31" t="s">
        <v>104</v>
      </c>
      <c r="F12" s="18"/>
      <c r="G12" s="18"/>
      <c r="H12" s="19"/>
      <c r="I12" s="19" t="s">
        <v>105</v>
      </c>
    </row>
    <row r="13" customFormat="false" ht="51.75" hidden="false" customHeight="true" outlineLevel="0" collapsed="false">
      <c r="B13" s="47" t="s">
        <v>106</v>
      </c>
      <c r="C13" s="33" t="s">
        <v>24</v>
      </c>
      <c r="D13" s="33" t="s">
        <v>107</v>
      </c>
      <c r="E13" s="33" t="s">
        <v>108</v>
      </c>
      <c r="F13" s="21"/>
      <c r="G13" s="21"/>
      <c r="H13" s="22"/>
      <c r="I13" s="22" t="s">
        <v>105</v>
      </c>
    </row>
    <row r="14" customFormat="false" ht="51.75" hidden="false" customHeight="true" outlineLevel="0" collapsed="false">
      <c r="B14" s="46" t="s">
        <v>109</v>
      </c>
      <c r="C14" s="31" t="s">
        <v>72</v>
      </c>
      <c r="D14" s="31" t="s">
        <v>110</v>
      </c>
      <c r="E14" s="31" t="s">
        <v>111</v>
      </c>
      <c r="F14" s="18"/>
      <c r="G14" s="18"/>
      <c r="H14" s="19"/>
      <c r="I14" s="19" t="s">
        <v>105</v>
      </c>
    </row>
    <row r="15" customFormat="false" ht="51.75" hidden="false" customHeight="true" outlineLevel="0" collapsed="false">
      <c r="B15" s="47" t="s">
        <v>112</v>
      </c>
      <c r="C15" s="33" t="s">
        <v>23</v>
      </c>
      <c r="D15" s="33" t="s">
        <v>113</v>
      </c>
      <c r="E15" s="33" t="s">
        <v>114</v>
      </c>
      <c r="F15" s="21"/>
      <c r="G15" s="21"/>
      <c r="H15" s="22"/>
      <c r="I15" s="22" t="s">
        <v>105</v>
      </c>
    </row>
    <row r="16" customFormat="false" ht="51.75" hidden="false" customHeight="true" outlineLevel="0" collapsed="false">
      <c r="B16" s="46" t="s">
        <v>115</v>
      </c>
      <c r="C16" s="31" t="s">
        <v>25</v>
      </c>
      <c r="D16" s="31" t="s">
        <v>116</v>
      </c>
      <c r="E16" s="31" t="s">
        <v>117</v>
      </c>
      <c r="F16" s="18"/>
      <c r="G16" s="18"/>
      <c r="H16" s="19"/>
      <c r="I16" s="19" t="s">
        <v>105</v>
      </c>
    </row>
    <row r="17" customFormat="false" ht="36" hidden="false" customHeight="true" outlineLevel="0" collapsed="false">
      <c r="B17" s="21"/>
      <c r="C17" s="21"/>
      <c r="D17" s="21"/>
      <c r="E17" s="21"/>
      <c r="F17" s="21"/>
      <c r="G17" s="21"/>
      <c r="H17" s="22"/>
      <c r="I17" s="22" t="s">
        <v>105</v>
      </c>
    </row>
    <row r="18" customFormat="false" ht="36" hidden="false" customHeight="true" outlineLevel="0" collapsed="false">
      <c r="B18" s="18"/>
      <c r="C18" s="18"/>
      <c r="D18" s="18"/>
      <c r="E18" s="18"/>
      <c r="F18" s="18"/>
      <c r="G18" s="18"/>
      <c r="H18" s="19"/>
      <c r="I18" s="19" t="s">
        <v>105</v>
      </c>
    </row>
    <row r="19" customFormat="false" ht="36" hidden="false" customHeight="true" outlineLevel="0" collapsed="false">
      <c r="B19" s="21"/>
      <c r="C19" s="21"/>
      <c r="D19" s="21"/>
      <c r="E19" s="21"/>
      <c r="F19" s="21"/>
      <c r="G19" s="21"/>
      <c r="H19" s="22"/>
      <c r="I19" s="22" t="s">
        <v>105</v>
      </c>
    </row>
    <row r="20" customFormat="false" ht="36" hidden="false" customHeight="true" outlineLevel="0" collapsed="false">
      <c r="B20" s="18"/>
      <c r="C20" s="18"/>
      <c r="D20" s="18"/>
      <c r="E20" s="18"/>
      <c r="F20" s="18"/>
      <c r="G20" s="18"/>
      <c r="H20" s="19"/>
      <c r="I20" s="19" t="s">
        <v>105</v>
      </c>
    </row>
    <row r="21" customFormat="false" ht="36" hidden="false" customHeight="true" outlineLevel="0" collapsed="false">
      <c r="B21" s="21"/>
      <c r="C21" s="21"/>
      <c r="D21" s="21"/>
      <c r="E21" s="21"/>
      <c r="F21" s="21"/>
      <c r="G21" s="21"/>
      <c r="H21" s="22"/>
      <c r="I21" s="22" t="s">
        <v>105</v>
      </c>
    </row>
    <row r="22" customFormat="false" ht="36" hidden="false" customHeight="true" outlineLevel="0" collapsed="false">
      <c r="B22" s="18"/>
      <c r="C22" s="18"/>
      <c r="D22" s="18"/>
      <c r="E22" s="18"/>
      <c r="F22" s="18"/>
      <c r="G22" s="18"/>
      <c r="H22" s="19"/>
      <c r="I22" s="19" t="s">
        <v>105</v>
      </c>
    </row>
    <row r="23" customFormat="false" ht="36" hidden="false" customHeight="true" outlineLevel="0" collapsed="false">
      <c r="B23" s="21"/>
      <c r="C23" s="21"/>
      <c r="D23" s="21"/>
      <c r="E23" s="21"/>
      <c r="F23" s="21"/>
      <c r="G23" s="21"/>
      <c r="H23" s="22"/>
      <c r="I23" s="22" t="s">
        <v>105</v>
      </c>
    </row>
    <row r="24" customFormat="false" ht="36" hidden="false" customHeight="true" outlineLevel="0" collapsed="false">
      <c r="B24" s="18"/>
      <c r="C24" s="18"/>
      <c r="D24" s="18"/>
      <c r="E24" s="18"/>
      <c r="F24" s="18"/>
      <c r="G24" s="18"/>
      <c r="H24" s="19"/>
      <c r="I24" s="19" t="s">
        <v>105</v>
      </c>
    </row>
    <row r="25" customFormat="false" ht="36" hidden="false" customHeight="true" outlineLevel="0" collapsed="false">
      <c r="B25" s="21"/>
      <c r="C25" s="21"/>
      <c r="D25" s="21"/>
      <c r="E25" s="21"/>
      <c r="F25" s="21"/>
      <c r="G25" s="21"/>
      <c r="H25" s="22"/>
      <c r="I25" s="22" t="s">
        <v>105</v>
      </c>
    </row>
    <row r="26" customFormat="false" ht="36" hidden="false" customHeight="true" outlineLevel="0" collapsed="false">
      <c r="B26" s="18"/>
      <c r="C26" s="18"/>
      <c r="D26" s="18"/>
      <c r="E26" s="18"/>
      <c r="F26" s="18"/>
      <c r="G26" s="18"/>
      <c r="H26" s="19"/>
      <c r="I26" s="19" t="s">
        <v>105</v>
      </c>
    </row>
    <row r="27" customFormat="false" ht="36" hidden="false" customHeight="true" outlineLevel="0" collapsed="false">
      <c r="B27" s="21"/>
      <c r="C27" s="21"/>
      <c r="D27" s="21"/>
      <c r="E27" s="21"/>
      <c r="F27" s="21"/>
      <c r="G27" s="21"/>
      <c r="H27" s="22"/>
      <c r="I27" s="22" t="s">
        <v>105</v>
      </c>
    </row>
    <row r="29" customFormat="false" ht="4.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</row>
    <row r="30" customFormat="false" ht="19.5" hidden="false" customHeight="true" outlineLevel="0" collapsed="false">
      <c r="A30" s="6" t="s">
        <v>10</v>
      </c>
      <c r="B30" s="6"/>
      <c r="C30" s="6"/>
      <c r="D30" s="6"/>
      <c r="E30" s="6"/>
      <c r="F30" s="6"/>
      <c r="G30" s="6"/>
      <c r="H30" s="6"/>
      <c r="I30" s="6"/>
    </row>
  </sheetData>
  <mergeCells count="5">
    <mergeCell ref="A1:I1"/>
    <mergeCell ref="A3:I3"/>
    <mergeCell ref="A4:I4"/>
    <mergeCell ref="A10:I10"/>
    <mergeCell ref="A30:I30"/>
  </mergeCells>
  <conditionalFormatting sqref="I8:I27">
    <cfRule type="expression" priority="2" aboveAverage="0" equalAverage="0" bottom="0" percent="0" rank="0" text="" dxfId="3">
      <formula>$I8="Concluído"</formula>
    </cfRule>
    <cfRule type="expression" priority="3" aboveAverage="0" equalAverage="0" bottom="0" percent="0" rank="0" text="" dxfId="2">
      <formula>$I8="Em andamento"</formula>
    </cfRule>
    <cfRule type="expression" priority="4" aboveAverage="0" equalAverage="0" bottom="0" percent="0" rank="0" text="" dxfId="0">
      <formula>$I8="Bloqueado"</formula>
    </cfRule>
  </conditionalFormatting>
  <dataValidations count="1">
    <dataValidation allowBlank="true" errorStyle="stop" operator="between" showDropDown="false" showErrorMessage="false" showInputMessage="false" sqref="I8:I27" type="list">
      <formula1>"Não iniciado,Em andamento,Concluído,Bloqueado"</formula1>
      <formula2>0</formula2>
    </dataValidation>
  </dataValidations>
  <printOptions headings="false" gridLines="false" gridLinesSet="true" horizontalCentered="true" verticalCentered="false"/>
  <pageMargins left="0.5" right="0.5" top="0.8" bottom="0.8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4"/>
    <col collapsed="false" customWidth="true" hidden="false" outlineLevel="0" max="3" min="3" style="0" width="80"/>
  </cols>
  <sheetData>
    <row r="1" customFormat="false" ht="51.75" hidden="false" customHeight="true" outlineLevel="0" collapsed="false">
      <c r="A1" s="1" t="s">
        <v>118</v>
      </c>
      <c r="B1" s="1"/>
      <c r="C1" s="1"/>
    </row>
    <row r="2" customFormat="false" ht="4.5" hidden="false" customHeight="true" outlineLevel="0" collapsed="false">
      <c r="A2" s="2"/>
      <c r="B2" s="2"/>
      <c r="C2" s="2"/>
    </row>
    <row r="3" customFormat="false" ht="90" hidden="false" customHeight="true" outlineLevel="0" collapsed="false">
      <c r="B3" s="48" t="s">
        <v>119</v>
      </c>
      <c r="C3" s="49" t="s">
        <v>120</v>
      </c>
    </row>
    <row r="4" customFormat="false" ht="90" hidden="false" customHeight="true" outlineLevel="0" collapsed="false">
      <c r="B4" s="48" t="s">
        <v>121</v>
      </c>
      <c r="C4" s="49" t="s">
        <v>122</v>
      </c>
    </row>
    <row r="5" customFormat="false" ht="90" hidden="false" customHeight="true" outlineLevel="0" collapsed="false">
      <c r="B5" s="48" t="s">
        <v>123</v>
      </c>
      <c r="C5" s="49" t="s">
        <v>124</v>
      </c>
    </row>
    <row r="6" customFormat="false" ht="72" hidden="false" customHeight="true" outlineLevel="0" collapsed="false">
      <c r="B6" s="48" t="s">
        <v>125</v>
      </c>
      <c r="C6" s="49" t="s">
        <v>126</v>
      </c>
    </row>
    <row r="7" customFormat="false" ht="72" hidden="false" customHeight="true" outlineLevel="0" collapsed="false">
      <c r="B7" s="48" t="s">
        <v>127</v>
      </c>
      <c r="C7" s="49" t="s">
        <v>128</v>
      </c>
    </row>
    <row r="8" customFormat="false" ht="72" hidden="false" customHeight="true" outlineLevel="0" collapsed="false">
      <c r="B8" s="48" t="s">
        <v>129</v>
      </c>
      <c r="C8" s="49" t="s">
        <v>130</v>
      </c>
    </row>
    <row r="9" customFormat="false" ht="90" hidden="false" customHeight="true" outlineLevel="0" collapsed="false">
      <c r="B9" s="48" t="s">
        <v>131</v>
      </c>
      <c r="C9" s="49" t="s">
        <v>132</v>
      </c>
    </row>
    <row r="11" customFormat="false" ht="25.5" hidden="false" customHeight="true" outlineLevel="0" collapsed="false">
      <c r="A11" s="23" t="s">
        <v>133</v>
      </c>
      <c r="B11" s="23"/>
      <c r="C11" s="23"/>
    </row>
    <row r="12" customFormat="false" ht="24" hidden="false" customHeight="true" outlineLevel="0" collapsed="false">
      <c r="B12" s="50" t="s">
        <v>134</v>
      </c>
      <c r="C12" s="50"/>
    </row>
    <row r="13" customFormat="false" ht="24" hidden="false" customHeight="true" outlineLevel="0" collapsed="false">
      <c r="B13" s="50" t="s">
        <v>135</v>
      </c>
      <c r="C13" s="50"/>
    </row>
    <row r="14" customFormat="false" ht="24" hidden="false" customHeight="true" outlineLevel="0" collapsed="false">
      <c r="B14" s="50" t="s">
        <v>136</v>
      </c>
      <c r="C14" s="50"/>
    </row>
    <row r="15" customFormat="false" ht="24" hidden="false" customHeight="true" outlineLevel="0" collapsed="false">
      <c r="B15" s="50" t="s">
        <v>137</v>
      </c>
      <c r="C15" s="50"/>
    </row>
    <row r="16" customFormat="false" ht="24" hidden="false" customHeight="true" outlineLevel="0" collapsed="false">
      <c r="B16" s="50" t="s">
        <v>138</v>
      </c>
      <c r="C16" s="50"/>
    </row>
    <row r="17" customFormat="false" ht="24" hidden="false" customHeight="true" outlineLevel="0" collapsed="false">
      <c r="B17" s="50" t="s">
        <v>139</v>
      </c>
      <c r="C17" s="50"/>
    </row>
    <row r="18" customFormat="false" ht="24" hidden="false" customHeight="true" outlineLevel="0" collapsed="false">
      <c r="B18" s="50" t="s">
        <v>140</v>
      </c>
      <c r="C18" s="50"/>
    </row>
    <row r="20" customFormat="false" ht="4.5" hidden="false" customHeight="true" outlineLevel="0" collapsed="false">
      <c r="A20" s="2"/>
      <c r="B20" s="2"/>
      <c r="C20" s="2"/>
    </row>
    <row r="21" customFormat="false" ht="19.5" hidden="false" customHeight="true" outlineLevel="0" collapsed="false">
      <c r="A21" s="6" t="s">
        <v>10</v>
      </c>
      <c r="B21" s="6"/>
      <c r="C21" s="6"/>
    </row>
  </sheetData>
  <mergeCells count="10">
    <mergeCell ref="A1:C1"/>
    <mergeCell ref="A11:C11"/>
    <mergeCell ref="B12:C12"/>
    <mergeCell ref="B13:C13"/>
    <mergeCell ref="B14:C14"/>
    <mergeCell ref="B15:C15"/>
    <mergeCell ref="B16:C16"/>
    <mergeCell ref="B17:C17"/>
    <mergeCell ref="B18:C18"/>
    <mergeCell ref="A21:C21"/>
  </mergeCells>
  <printOptions headings="false" gridLines="false" gridLinesSet="true" horizontalCentered="true" verticalCentered="false"/>
  <pageMargins left="0.5" right="0.5" top="0.8" bottom="0.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2026-05-29T11:25:59Z</dcterms:created>
  <dc:creator>openpyxl</dc:creator>
  <dc:description/>
  <dc:language>en-US</dc:language>
  <cp:lastModifiedBy/>
  <dcterms:modified xsi:type="dcterms:W3CDTF">2026-05-29T11:25:59Z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